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4" l="1"/>
  <c r="B14" i="4"/>
  <c r="B15" i="4" l="1"/>
  <c r="E9" i="4"/>
</calcChain>
</file>

<file path=xl/sharedStrings.xml><?xml version="1.0" encoding="utf-8"?>
<sst xmlns="http://schemas.openxmlformats.org/spreadsheetml/2006/main" count="261" uniqueCount="237">
  <si>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</si>
  <si>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</si>
  <si>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</si>
  <si>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</si>
  <si>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</si>
  <si>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</si>
  <si>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</si>
  <si>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</si>
  <si>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</si>
  <si>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</si>
  <si>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</si>
  <si>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</si>
  <si>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</si>
  <si>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</si>
  <si>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</si>
  <si>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</si>
  <si>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</si>
  <si>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</si>
  <si>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</si>
  <si>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</si>
  <si>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</si>
  <si>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</si>
  <si>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</si>
  <si>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</si>
  <si>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</si>
  <si>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</si>
  <si>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</si>
  <si>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</si>
  <si>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</si>
  <si>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</si>
  <si>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</si>
  <si>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</si>
  <si>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</si>
  <si>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</si>
  <si>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</si>
  <si>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</si>
  <si>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</si>
  <si>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</si>
  <si>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</si>
  <si>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</si>
  <si>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</si>
  <si>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</si>
  <si>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</si>
  <si>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</si>
  <si>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</si>
  <si>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</si>
  <si>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</si>
  <si>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</si>
  <si>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</si>
  <si>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</si>
  <si>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</si>
  <si>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</si>
  <si>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</si>
  <si>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</si>
  <si>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</si>
  <si>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</si>
  <si>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</si>
  <si>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</si>
  <si>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</si>
  <si>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</si>
  <si>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t xml:space="preserve">Règlement de l'AAC p 19 </t>
  </si>
  <si>
    <t xml:space="preserve">Volet Pyrénées </t>
  </si>
  <si>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</si>
  <si>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</si>
  <si>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</si>
  <si>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</si>
  <si>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</si>
  <si>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</si>
  <si>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</si>
  <si>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</si>
  <si>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</si>
  <si>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</si>
  <si>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</si>
  <si>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</si>
  <si>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</si>
  <si>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</si>
  <si>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</si>
  <si>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</si>
  <si>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</si>
  <si>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</si>
  <si>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</si>
  <si>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</si>
  <si>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</si>
  <si>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</si>
  <si>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</si>
  <si>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</si>
  <si>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</si>
  <si>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</si>
  <si>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</si>
  <si>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</si>
  <si>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</si>
  <si>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</si>
  <si>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</si>
  <si>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</si>
  <si>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</si>
  <si>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</si>
  <si>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</si>
  <si>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</si>
  <si>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</si>
  <si>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</si>
  <si>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</si>
  <si>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</si>
  <si>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</si>
  <si>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</si>
  <si>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</si>
  <si>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</si>
  <si>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</si>
  <si>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</si>
  <si>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</si>
  <si>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</si>
  <si>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</si>
  <si>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</si>
  <si>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</si>
  <si>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</si>
  <si>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</si>
  <si>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</si>
  <si>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</si>
  <si>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</si>
  <si>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</si>
  <si>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</si>
  <si>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Lien vers carte interactive des territoires: https://cartographie.nouvelle-aquitaine.fr/adws/app/561e1917-c6ea-11e8-8a6e-79bdd7fe5201/index.html</t>
  </si>
  <si>
    <t>FEDER OS 5</t>
  </si>
  <si>
    <t xml:space="preserve"> Grand Châtellerault</t>
  </si>
  <si>
    <t>Jean-Pierre ABELIN, Président de la Communauté d'Agglomération de Grand Châtellerault</t>
  </si>
  <si>
    <t>Communauté d'Agglomération de Grand Châtellerault</t>
  </si>
  <si>
    <t>Sophie LESAGE - Chargée de mission Fonds Européens
europe@grand-chatellerault/sophie.lesage@grand-chatellerault.fr 
05 49 20 20 91</t>
  </si>
  <si>
    <t>84 489 habitants (INSEE, population légale 2017)</t>
  </si>
  <si>
    <t>Nombre de communes de + de 25 000 habitants: 1
Commune de Châtellerault: 31 840 habitants</t>
  </si>
  <si>
    <t xml:space="preserve">□ Oui   x Non </t>
  </si>
  <si>
    <t>les communes de l'ancienne Communauté d'Agglomération du pays châtelleraudais
les 4 anciennes communautés de communes Neuvillois, Lencloitrais, Mirebalais, Val-Vert du Clain</t>
  </si>
  <si>
    <t>sans objet</t>
  </si>
  <si>
    <t>oui - 18 767,00 €</t>
  </si>
  <si>
    <t xml:space="preserve"> </t>
  </si>
  <si>
    <t>Le diagnostic qui a été réalisé s'appuie sur de l'existant et plus précisément sur le Schéma de Cohérence Territorial (SCoT) du seuil de poitou de 2017, le projet de territoire 2021 de Grand Châtellerault et le Plan Climat Air Énergie Territorial (PCAET) 2018-2024 de Grand Châtellerault
L'analyse des besoins et des enjeux (AFOM) découlant de ce diagnostic  met en évidence les objectifs du territoire</t>
  </si>
  <si>
    <t>Aucune disposition de fléchage exclusif du LEADER sur le rural n'a été décrite dans la stratégie territoriale</t>
  </si>
  <si>
    <t>compléter la stratégie territoriale avec le descriptif des dispositions prises pour que LEADER soit fléché exclusivement sur le rural</t>
  </si>
  <si>
    <t>10 objectifs prioritaires ont été retenus par Grand Châttelerault, Ces objectifs sont en parfaite cohérence avec les enjeux identifiés avec les acteurs locaux dans la stratégie locale de développement</t>
  </si>
  <si>
    <t xml:space="preserve">les orientations régionales à travers la feuille de route NEOTERRA (favoriser l'engagement citoyen pour accélérer la transition écologique, développer les mobilités propres pour tous…..) sont contenus dans les sept mesures ( animation fonctionnement du GAL, accompagnement projets locaux et initiatives innovantes, coopération pour développer la transversalité, soutien au projet alimentaire territorial et actions en faveur de l'approvisionnement local, soutien aux projets de mobilités et de déplacements, soutien aux services de proximité....) retenus par le territoire dans sa stratégie territoriale. </t>
  </si>
  <si>
    <t>inexistence dans la stratégie de la prise en compte des enjeux urbains et ruraux (absence d'un descriptif des dispositions prises pour que LEADER soit fléché exclusivement sur du rural)</t>
  </si>
  <si>
    <t>Huit fiches actions ont été retenus par le territoire dont une entièrement dédié à la coopération pour développer la transversalité</t>
  </si>
  <si>
    <t xml:space="preserve">Le territoire présente une maquette financière de 3 158 000 € inférieur à la maquette prévisionnelle fléché par la Région qui est de 3 238 103 €. 
La fiche action 5 (soutien aux projets de mobilités et de déplacements à tous) du territoire a été fléché dans le plan de financement sur l'OS5 FEDER
</t>
  </si>
  <si>
    <t>nouveau plan de financement de la stratégie par fonds</t>
  </si>
  <si>
    <t>le nombre d'ETP dédié à l'animation du DLAL n'a pas été précisé. Le territoire indique juste qu'un chargé de mission Fonds Européens - LEADER aura vocation à appuyer les autres directions dans la mise en œuvre des politiques publiques</t>
  </si>
  <si>
    <t>création de plusieurs équipes composés du chef de projet Petites Villes de Demain, le manager du centre-bourg, les chargés de missions commerces, agriculture, projets immobiliers et fonciers. Ces équipes seront les premiers contacts avec les porteurs de projets mais également des relais de la stratégie Europe de Grand Châtellerault</t>
  </si>
  <si>
    <t>Une réorganisation des services a été effectué en 2021 et a abouti à la création d'une nouvelle Direction dédiée aux stratégies environnementales au sein de la collectivité. Elle porte la stratégie Europe de Grand Châtellerault.
Absence des statuts de la collectivité dans la candidature</t>
  </si>
  <si>
    <t xml:space="preserve">Au sein du GAL, des temps d'échanges seront organisés avec des personnes pouvant apporter une expertise technique ou une analyse. </t>
  </si>
  <si>
    <t xml:space="preserve">
La mise en place d'un comité de pilotage composé d'élus associé à un comité technique composé des services de Grand Châtellerault et enfin au Conseil de Développement a permis l'élaboration d'une candidature très complète
Organisation de quatre ateliers participatifs délocalisés sur le territoire. Ces ateliers ont été organisés sur les communes de Bonneuil-Matours, Les Ormes, Saint-Gervais-les-Trois-Clochers et Pleumartin
</t>
  </si>
  <si>
    <t>une fiche action animation fonctionnement a été retenue par le territoire et elle précise l'animation qui sera faite sur la stratégie locale du territoire. L'aide réservée sur cette fiche est à 5% du montant total de la contribution publique à la stratégie</t>
  </si>
  <si>
    <t>Instauration d'un dialogue entre les élus de la structure porteuse, Grand Châtellerault et les échanges acteurs privés et publics du territoire sous forme d'échanges téléphoniques, rencontres, partage d'expérience, présentation d'activités et visite de terrains</t>
  </si>
  <si>
    <t>Aucun représentant du département ne figure dans la liste des membres du collège public
Aucune précision sur les dispositions prises pour s'assurer que la prise de décision n'appartienne à un groupe d'intérêt en particulier
Aucune précision sur les modalités de gestion des conflits d'intérêts</t>
  </si>
  <si>
    <t xml:space="preserve">Benéficiaires potentiels </t>
  </si>
  <si>
    <t>Communauté d’agglomération de Grand Châtellerault</t>
  </si>
  <si>
    <t>Région Nouvelle-Aquitaine
Grand Châtellerault</t>
  </si>
  <si>
    <t>Le FEADER soutient l’ingénierie généraliste des DLAL de
manière exclusive.</t>
  </si>
  <si>
    <t>Nombre de projets identifiés
Nombre de projets soutenus</t>
  </si>
  <si>
    <t xml:space="preserve">Fiche-action 1 : Animation, fonctionnement du Groupe d'action locale de Grand Châtellerault 2022-2027 </t>
  </si>
  <si>
    <t>Région Nouvelle-Aquitaine
Grand Châtellerault
Grand Poitiers</t>
  </si>
  <si>
    <t>La coopération est bien identifié dans l’OS5 mobilisant du
FEADER.</t>
  </si>
  <si>
    <t>Collectivités
entreprises PME -TPE
Société coopérative présente localement
Associations</t>
  </si>
  <si>
    <t>Région Nouvelle-Aquitaine (dispositif d’aide aux commerces de
centre-bourg, politiques sectorielles)
Grand Châtellerault</t>
  </si>
  <si>
    <t>Les bâtiments sont au coeur de la transition vers la neutralité
carbone. Afin de limiter l’artificialisation des sols, l’émission de
gaz à efet de serre liées à la consommation d’énergie, les actions
de rénovation avec amélioration de l’eficacité énergétique du
parc immobilier existant sont primordiales.
Des dispositifs d’aides aux particuliers sont déjà en place.
Grand Châtellerault est engagé dans la mise en place d’une
OPAH- RU et un PIG existe à l’échelle du département de la
Vienne pour soutenir l’adaptation des logements et luter contre
l’habitat indigne. Le service Habitat de l’agglomération apporte
des aides aux particuliers pour les travaux de rénovation de
logements grâce à la Plateforme SARE.
Cependant, dans les communes, des bâtiments sont à l’abandon
et présentent un potentiel d’accueil de projet.
Cete fiche vise le soutien aux investissements permetant de
réhabiliter le patrimoine bâti existant.
La réhabilitation de ces bâtiments contribue à renforcer
l’atractivité des centre-ville - centres-bourgs et à faciliter
l’accueil de projets de services, de commerces, de logements ou
autre activités.
L’objectif est de redynamiser l’activité locale par une aide à
l’investissement dans le bâti. La réutilisation de l’existant
contribue à limiter la consommation d’espace et à préserver les
ressources naturelles.</t>
  </si>
  <si>
    <t>Collectivités
Entreprises</t>
  </si>
  <si>
    <t>Région Nouvelle-Aquitaine
Grand Châtellerault
ANAH
Département</t>
  </si>
  <si>
    <t>Collectivités, associations
Entreprises
Exploitations agricoles dont le siège est sur le territoire
Coopératives</t>
  </si>
  <si>
    <t>Région Nouvelle-Aquitaine
Grand Châtellerault
Département
Agence de l’eau</t>
  </si>
  <si>
    <t>Papiers thématiques du PSN</t>
  </si>
  <si>
    <t>La fiche contribue aux objectifs visés par la région ::
-Favoriser l’engagement citoyen pour accélérer les transitions
écologique, agro-écologique, énergétique,
-Soutien à la ruralité et au développement local,
-Préserver et protéger la ressource en eau,
-Préserver les terres agricoles, forestières et naturelles.</t>
  </si>
  <si>
    <t>plusieurs stratégies territoriales ont été pris en compte par le territoire. Il s'agit du Schéma Départemental de l'Eau (SDE) avec pour premier objectif la reconquête et la préservation de la qualité de l'eau; le plan Stratégie et Engagement de la Vienne pour l'Environnement (SEVE); le dispositif Petites Villes de Demain (PVD); le Contrat de Relance et de Transition Écologique (CRTE).
Le territoire ne précise pas dans sa stratégie l'articulation avec les stratégies infra régionales tels que le SRDEII et le SRADDET</t>
  </si>
  <si>
    <t xml:space="preserve">un travail en réseau et en coopération avait déjà été entamé sous la programmation 2014-2020. Il sera renforcé dans le cadre de la nouvelle stratégie territoriale du territoire notamment dans la coopération entre la ville de Châtellerault et les villes voisines. De nouvelles perspectives de travail en transversalité et en coopération avec les agglomérations de Tours et de Poitiers sont également indiqués dans la stratégie. </t>
  </si>
  <si>
    <t>compléter les modalités d'animation en précisant le nombre d'ETP dédié à l'ingénierie de projets dans le territoire et leurs fonctions respectives</t>
  </si>
  <si>
    <t>Acteurs locaux du territoire :
collectivités, entreprises, associations</t>
  </si>
  <si>
    <t xml:space="preserve">L'AAC prévoit une exclusion les investissements matériels des communes de plus de 25 000 habitants. Cependant dans sa présentation des territoires, la structure porteuse a retenu la commune de Châtellerault qui comporte plus de 25 000 habitants. </t>
  </si>
  <si>
    <t>préciser dans les démarches territoriales la prise en compte les stratégies infra régionales</t>
  </si>
  <si>
    <t>La candidature comporte 6 objectifs prioritaires alors qu'il était attendu quatre objectifs prioritaires hors animation gestion et coopération</t>
  </si>
  <si>
    <t xml:space="preserve">EVALUATION GLOBALE </t>
  </si>
  <si>
    <t>Retour Information complémentaire du territoire</t>
  </si>
  <si>
    <t>Les 47 communes de la CAGC rassemblent 84 000 habitants dont près de 40 % sur la ville de Châtellerault.
L’espace urbain est concentré sur l’axe Nord Sud, mais les communes périphériques de Châtellerault
conservent un centre-bourg de type village. 6 communes dépassent les 2000 habitants et sont, pour 4
d’entre elles, identifiées petites villes de demain. Aussi, le comité de pilotage de la candidature et les acteurs mobilisés ont défendu le principe de considérer
l’ensemble du territoire de l’agglomération, à l’exclusion de Châtellerault, comme rural et pouvant
bénéficier du soutien du FEADER LEADER.</t>
  </si>
  <si>
    <t xml:space="preserve">Fin 2021, Grand Châtellerault a finalisé son projet de territoire issu d’un travail de 6 mois de mise en
cohérence des dispositifs publics à l’échelle du territoire.
Les chantiers  identifiés répondent à la fois aux problématiques gouvernementales, au cadre
d’intervention prévu par le ScoT et par les SRDEII et SRADDET et illustrent la volonté politique locale.
S’inscrivant dans les enjeux identifiés par le projet de territoire, la stratégie est cohérente avec les schémas régionaux dont Grand Châtellerault est partenaire.
La finalisation de la SLD a pris en compte l’actualisation du SRDEII de la Nouvelle-Aquitaine au cours du premier semestre 2022. Elle répond aux enjeux d’adaptation aux défis actuels et de demain à l’échelle de Grand Châtellerault. La stratégie reprend les orientations définies dans les schémas régionaux.
</t>
  </si>
  <si>
    <r>
      <t xml:space="preserve">Depuis 2014, le territoire est partiellement concerné par deux stratégies LEADER et porte depuis 2018 le
GAL Nord-Vienne. L’appropriation des fondamentaux de LEADER a été la préoccupation majeure pour
l’élaboration de cete candidature.
Pour Grand Châtellerault, </t>
    </r>
    <r>
      <rPr>
        <b/>
        <sz val="11"/>
        <color theme="1"/>
        <rFont val="Calibri"/>
        <family val="2"/>
        <scheme val="minor"/>
      </rPr>
      <t>l’innovation</t>
    </r>
    <r>
      <rPr>
        <sz val="11"/>
        <color theme="1"/>
        <rFont val="Calibri"/>
        <family val="2"/>
        <scheme val="minor"/>
      </rPr>
      <t xml:space="preserve"> consiste bien à soutenir l’émergence de nouveaux produits
(secteurs industriels, agricoles) et services (de proximité, au service des habitants), et à trouver de
nouvelles méthodes. C’est le sens de la fiche action 2 permetant aux acteurs présents au sein du GAL de
partager des problématiques et de trouver ensemble des solutions. Chacun des acteurs pourra mobiliser
ses réseaux pour faciliter le travail et contribuer à ce projet commun.
La collectivité est consciente que la dynamique de </t>
    </r>
    <r>
      <rPr>
        <b/>
        <sz val="11"/>
        <color theme="1"/>
        <rFont val="Calibri"/>
        <family val="2"/>
        <scheme val="minor"/>
      </rPr>
      <t>coopération</t>
    </r>
    <r>
      <rPr>
        <sz val="11"/>
        <color theme="1"/>
        <rFont val="Calibri"/>
        <family val="2"/>
        <scheme val="minor"/>
      </rPr>
      <t xml:space="preserve"> est encore à construire, sur le territoire
mais aussi au-delà. L’animation du GAL est un levier de plus pour associer dans une réflexion commune
les représentants de secteurs socio-économiques diférents.
Grand Châtellerault est présent dans de nombreux </t>
    </r>
    <r>
      <rPr>
        <b/>
        <sz val="11"/>
        <color theme="1"/>
        <rFont val="Calibri"/>
        <family val="2"/>
        <scheme val="minor"/>
      </rPr>
      <t>réseaux</t>
    </r>
    <r>
      <rPr>
        <sz val="11"/>
        <color theme="1"/>
        <rFont val="Calibri"/>
        <family val="2"/>
        <scheme val="minor"/>
      </rPr>
      <t xml:space="preserve"> d’acteurs :: Ecologie Industrielle Territoiriale
(EIT), économie circulaire (Réso eco), UE energie city, …. La collectivité a signé la conventions européennes
des maires et est engagée dans un projet LIFE avec le consortium MTPartners qui rassemble 10 collectivités.
Grand Châtellerault est membre des réseaux PQNA, FUTUR’ACT (réseau adaptation au changement
climatique) et collabore avec des chercheurs.
</t>
    </r>
  </si>
  <si>
    <t xml:space="preserve">l’ensemble du territoire de l’agglomération, à l’exclusion de Châtellerault, sera considéré comme rural et pouvant
bénéficier du soutien du FEADER LEADER.
La constitution d’un pôle rural parmi les équipes techniques de Grand Châtellerault mobilisées pour l’élaboration du projet, va permettre d’assurer une proximité avec les porteurs de projets potentiels et une réactivité. En associant les chargés de mission thématiques en lien avec les enjeux de la stratégie, la candidature de Grand Châtellerault se veut polyvalente et transversale. </t>
  </si>
  <si>
    <t>le plan d'actions a été revu et s’articule autour de trois objectifs prioritaires ::
Objectif 1 :: Dynamiser l’économie locale du territoire
Objectif 2 :: Valoriser les ressources du territoire
Objectif 3 :: Innover pour renforcer la cohérence et l’atractivité territoriale</t>
  </si>
  <si>
    <t>La coordination de l’animation technique du GAL est assurée par le chargé de mission Fonds Européens –programme LEADER qui s’appuiera sur les compétences des techniciens de la collectivité. La mise en place d’un pôle rural va permettre de faciliter les relations et les échanges entre services de Grand Châtellerault et avec les partenaires extérieurs. Ce Pôle rural constitue une nouveauté pour la collectivité qui compte plus de 1200 agents (trois structures mutualisées :: ville de Châtellerault, Grand Châtellerault CCAS).
Une fois le groupe de techniciens amenés à travailler vers le secteur rural, identifié, il sera ouvert aux partenaires extérieurs (consulaires, structures assurant l’appui et le conseil aux porteurs de projets …). La Direction des Stratégies a vocation à assurer le lien et la cohérence entre les documents stratégiques propres du territoire (Projet de territoire, PCAET, schéma directeur de l’énergie, PAT, …) et à en faciliter la
mise oeuvre par les directions opérationnelles. Elle veille à l’articulation des politiques publiques nationales, régionales et départementales avec le projet local.
Le GAL sera au service des acteurs du territoire et contribuera à servir l’implication des communes dans la vie territoriale.
Le poste dédié à l’animation Europe LEADER est un temps complet, la direction générale des services metra les moyens nécessaires (un mi-temps supplémentaire) au bon fonctionnement du GAL si le besoin s’en faisait sentir.</t>
  </si>
  <si>
    <t>statuts de la collectivté = fournis depuis</t>
  </si>
  <si>
    <t>9 membres du collège public (avec 1 pour le CD 86 avec son président) + 22 membres pour le collège privé
Les décisions du GAL de Grand Châtellerault seront prises à la double condition de la présence de la majorité des membres composant le comité et d’une majorité d’acteurs issus du collège privé. Le collège public n’est pas majoritaire.
Qant au collège privé, composé d’une pluralité de représentations d’acteurs du territoire, il ne dispose pas non plus de la majorité.
Le règlement intérieur définira les modalités de renouvellement des membres afin de garantir un bon fonctionnement de l’instance.
Chaque représentation au sein du GAL bénéficie d’un titulaire et peut désigner un ou plusieurs suppléants.
Dès la première séance de travail du GAL, les principes de transparence dans la prise de décision et
d’absence de conflit d’intérêt seront annoncés, expliqués et figureront dans le règlement intérieur.
Chaque membre impliqué dans un projet sur lequel le GAL devra se prononcer ne participera pas au vote
ni au débat.</t>
  </si>
  <si>
    <t xml:space="preserve">fournir :
  - une nouvelle liste des membres du collège public qui doit faire figurer un représentant du département 
  - les dispositions prises afin de s'assurer que la prise de décision n'appartienne à un groupe d'intérêt en particulier
  - les modalités de gestion des conflits d'intérêts
Préciser s'il y a ou non double quorum et expliciter 
</t>
  </si>
  <si>
    <t>Fiche-action 4 : investissements dans l'agro-alimentaire, les métiers de bouche et les commerces alimentaires de proximité</t>
  </si>
  <si>
    <t>Objectif prioritaire 3 : innover pour renforcer la cohérence et l'attractivité territoriale</t>
  </si>
  <si>
    <t>fiche action 8 : accompagnement des projets locaux et initiatives innovantes</t>
  </si>
  <si>
    <t>Structure juridique porteuse du GAL</t>
  </si>
  <si>
    <r>
      <rPr>
        <sz val="11"/>
        <rFont val="Symbol"/>
        <family val="1"/>
        <charset val="2"/>
      </rPr>
      <t></t>
    </r>
    <r>
      <rPr>
        <sz val="11"/>
        <rFont val="Calibri"/>
        <family val="2"/>
        <scheme val="minor"/>
      </rPr>
      <t xml:space="preserve"> Oui </t>
    </r>
    <r>
      <rPr>
        <sz val="11"/>
        <rFont val="Calibri Light"/>
        <family val="2"/>
        <scheme val="major"/>
      </rPr>
      <t>x</t>
    </r>
    <r>
      <rPr>
        <sz val="11"/>
        <rFont val="Symbol"/>
        <family val="1"/>
        <charset val="2"/>
      </rPr>
      <t xml:space="preserve"> </t>
    </r>
    <r>
      <rPr>
        <sz val="11"/>
        <rFont val="Calibri"/>
        <family val="2"/>
        <scheme val="minor"/>
      </rPr>
      <t xml:space="preserve">Non 
Si oui : périmètre concerné et territoire chef de file le cas échéant </t>
    </r>
  </si>
  <si>
    <t>1- Dossier déposé avant le 17 juin 2022 inclus (électronique ou postal)</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</si>
  <si>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rFont val="Calibri"/>
        <family val="2"/>
        <scheme val="minor"/>
      </rPr>
      <t xml:space="preserve">
Les EPCI ayant déjà délibéré pour déléguer ces compétences à une structure tierce n’auront pas à redélibérer (les délibérations actant cette délégation seront néanmoins fournies).</t>
    </r>
  </si>
  <si>
    <t>courrier envoi candidature annonce délibération pour la SP et la stratégie
Délibération du 20/06/2022 pour porter juridiquement la stratégie
Délibération pour valider la stratégie 03/10/2022 --&gt; reçue le 6/10/22</t>
  </si>
  <si>
    <t>statuts non fournis --&gt; fournis le 01/09/2022</t>
  </si>
  <si>
    <r>
      <t></t>
    </r>
    <r>
      <rPr>
        <b/>
        <sz val="11"/>
        <rFont val="Symbol"/>
        <family val="1"/>
        <charset val="2"/>
      </rPr>
      <t xml:space="preserve"> </t>
    </r>
    <r>
      <rPr>
        <b/>
        <sz val="11"/>
        <rFont val="Calibri"/>
        <family val="2"/>
        <scheme val="minor"/>
      </rPr>
      <t xml:space="preserve">Candidature recevable (l'ensemble des éléments est fourni par le candidat)/Date recevabilité : </t>
    </r>
  </si>
  <si>
    <r>
      <t>X</t>
    </r>
    <r>
      <rPr>
        <b/>
        <sz val="11"/>
        <rFont val="Symbol"/>
        <family val="1"/>
        <charset val="2"/>
      </rPr>
      <t xml:space="preserve"> </t>
    </r>
    <r>
      <rPr>
        <b/>
        <sz val="11"/>
        <rFont val="Calibri"/>
        <family val="2"/>
        <scheme val="minor"/>
      </rPr>
      <t>Candidature recevable après réception des pièces complémentaires : 
Pièces reçues : statuts et délibération pour la SP
Date de réception des pièces manquantes (indiquer dans la case observation) : 01/08/2022 et 01/09/2022 et 06/10/2022</t>
    </r>
  </si>
  <si>
    <r>
      <t></t>
    </r>
    <r>
      <rPr>
        <b/>
        <sz val="11"/>
        <rFont val="Symbol"/>
        <family val="1"/>
        <charset val="2"/>
      </rPr>
      <t xml:space="preserve"> </t>
    </r>
    <r>
      <rPr>
        <b/>
        <sz val="11"/>
        <rFont val="Calibri"/>
        <family val="2"/>
        <scheme val="minor"/>
      </rPr>
      <t>Candidature non recevable 
Elements justifiant de la non recevabiité : 
Date d'envoi courrier de non-recevabilité :</t>
    </r>
  </si>
  <si>
    <r>
      <rPr>
        <b/>
        <sz val="11"/>
        <rFont val="Wingdings 2"/>
        <family val="1"/>
        <charset val="2"/>
      </rPr>
      <t xml:space="preserve">0 </t>
    </r>
    <r>
      <rPr>
        <b/>
        <sz val="11"/>
        <rFont val="Calibri"/>
        <family val="2"/>
        <scheme val="minor"/>
      </rPr>
      <t xml:space="preserve">Candidature incomplète : 
Pièces manquantes/Elements non recevables : 
-  Délibération précisant l’accord avec la stratégie déposée pour le programme 21/27 en remplacement de l'engagement pris par courrier
-  Les statuts de la structure porteuse de la candidature
Date de demande des compléments d'information et délai de réponse : 11 juillet 2022 avant le 29 août 2022 </t>
    </r>
  </si>
  <si>
    <t>(note initiale 27/36)</t>
  </si>
  <si>
    <r>
      <t xml:space="preserve">Points forts : 
</t>
    </r>
    <r>
      <rPr>
        <sz val="12"/>
        <color theme="1"/>
        <rFont val="Calibri"/>
        <family val="2"/>
        <scheme val="minor"/>
      </rPr>
      <t>Présentation du Plan d'actions (mesures par fiche action)
Prise en compte des démarches territoriales existantes
Modalités d'accompagnements des acteurs locaux</t>
    </r>
  </si>
  <si>
    <r>
      <t xml:space="preserve">Points faibles :
</t>
    </r>
    <r>
      <rPr>
        <sz val="12"/>
        <color theme="1"/>
        <rFont val="Calibri"/>
        <family val="2"/>
        <scheme val="minor"/>
      </rPr>
      <t>prise en compte des enjeux urbains et ruraux
cohérence du plan de financement par fonds
modalité d'animation
non respect du nombre des objectifs prioritaires attendus</t>
    </r>
  </si>
  <si>
    <r>
      <rPr>
        <b/>
        <sz val="12"/>
        <color theme="1"/>
        <rFont val="Calibri"/>
        <family val="2"/>
        <scheme val="minor"/>
      </rPr>
      <t>Informations complémentaires  à apporter :</t>
    </r>
    <r>
      <rPr>
        <sz val="12"/>
        <color theme="1"/>
        <rFont val="Calibri"/>
        <family val="2"/>
        <scheme val="minor"/>
      </rPr>
      <t xml:space="preserve">
--&gt;  Définir l’urbain et le rural pour le territoire et expliciter le fléchage de Leader sur le rural.
--&gt;  Préciser comment le SRDEII et le SRADDET ont été pris en compte dans l'élaboration de la stratégie 
--&gt;  Préciser la prise en compte des spécificités du DLAL dans la stratégie qui sont les notions fondamentales du programme LEADER (L’innovation, le travail en réseau et la coopération) :
-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 Organisation du travail en réseau 
--&gt;  Revoir la présentation du plan de financement, unique pour les deux fonds, établi autour de 6 objectifs prioritaires (déclinés en 8 fiches action) alors que l’AAC précisait qu’il était attendu au maximum 4 objectifs prioritaires hors fiche-actions coopération et animation. 
--&gt; Mettre en cohérence le plan financement (cité ci-dessus) avec le document présentant la Stratégie Locale de Développement Europe 2021-2027 et qui reprend 3 axes stratégiques et 5 objectifs opérationnels.
--&gt; Vérifier la ventilation de l’enveloppe prévisionnelle qui figure en page 24 de l’AAC pour un montant total de 3 238 103 € et corriger en conséquence la maquette financière et le résumé de 4 pages.
--&gt; Pour l’animation, préciser : 
- les modalités d'animation technique du GAL et notamment la répartition des missions entre ETP (rappel 1.5 ETP recommandé)
- les relations et collaborations développées avec les autres moyens d'ingénierie du territoire 
--&gt; Pour le comité de programmation du GAL, préciser :
- La composition générale du GAL : à modifier compte-tenu que l’élu du Département ne figure pas dans le collège public (pour rappel l’élu de la Région n’a pas de voix délibérative mais doit être convié)
- Comment le territoire s’assure qu’il y aura un minimum de représentativité dans la prise de décision (quorum ?)
- Comment garantir que la prise de décision (au moment du vote) n'appartienne à aucun groupe d'intérêt en particulier 
- Les modalités pour le renouvellement des membres du GAL
- Définir la gestion des conflits intérêt </t>
    </r>
  </si>
  <si>
    <t xml:space="preserve">Objectif prioritaire 1 : Dynamiser l'économie locale du territoire </t>
  </si>
  <si>
    <t xml:space="preserve">La fiche permet de soutenir les actions de coopération avec d’autres territoires, voisins ou plus éloignés (en Europe), organisés selon une démarche ascendante et participative. Les actions devront porter sur une problématique identifiée dans la stratégie et répondre aux objectifs fixés. Les projets de mise en réseau d’acteurs et de coopération
thématique ou inter territorial seront soutenus. L’accompagnement des acteurs autour du projet de Maison de la
Nature va faire l’objet d’une coopération entre les territoires de Grand Potiers et Grand Châtellerault.
Plusieurs enjeux communs ont en efet, pu être identifiés autour de ce projet et en lien avec les sites des réserves naturelles du Pinail, du lac de Saint-Cyr, de la forêt de Moulière notamment. L’émergence d’un lieu commun aux divers acteurs locaux engagés dans la défense, la protection, la valorisation de la biodiversité représente une opportunité pour le territoire et un challenge pour la stratégie de développement local de Grand Châtellerault. </t>
  </si>
  <si>
    <t>La fiche soutient l’animation et le fonctionnement du Groupe d’Action Local Grand Châtellerault.
Le chargé de mission Fonds Européens – programme LEADER assurera, en lien avec les équipes techniques de l’agglomération, l’animation et le fonctionnement du GAL. Il contribuera à former les équipes au montage de dossiers
européens en proposant de mobiliser les moyens nécessaires.</t>
  </si>
  <si>
    <t>Les missions animation et fonctionnement du Groupe d’Action Locale contribuent aux objectifs visés par la région : 
-une administration exemplaire dans la transition,
-Favoriser l’engagement citoyen pour accélérer la transition écologique, -Soutien à la ruralité et au développement local.</t>
  </si>
  <si>
    <t>La fiche contribue aux objectifs visés par la région :
-Coopération territoriale,
-Favoriser l’engagement citoyen pour accélérer la transition écologique,
-Soutien à la ruralité et au développement local.</t>
  </si>
  <si>
    <t>Cete fiche action est transversale et vise à répondre aux objectifs prioritaires identifiés.
Sont prévues, la mise en place de sessions de formation sur l’Europe en général, son fonctionnement, des sessions d’appropriation des dispositifs de financement des fonds
européens. La fiche permet de soutenir un poste à temps complet dédié à l’animation, la coordination et le fonctionnement du GAL.</t>
  </si>
  <si>
    <t>La fiche a pour objectif le soutien aux projets de coopération avec les territoires limitrophes qui contribueront au décloisonnement des acteurs locaux et à apporter des idées nouvelles. Les projets s’inscrivant dans les objectifs de la stratégie pourront être soutenus. Le GAL entend favoriser les coopérations, les échanges entre les acteurs. L’instance de gouvernance du programme, formalisée dans le GAL, portera cete volonté de voir et comprendre ce que font les
voisins.</t>
  </si>
  <si>
    <t>Région Nouvelle-Aquitaine (dispositif d’aide aux commerces de centre-bourg, politiques sectorielles commerces, agricole, ...) 
Grand Châtellerault</t>
  </si>
  <si>
    <t>Entreprises IAA, 
TPE – PME
Exploitants agricoles, et coopérative agricole produisant des denrées alimentaires
Collectivités
Associations
Chambres consulaires</t>
  </si>
  <si>
    <t xml:space="preserve"> Fiche-action 6 : valorisation des espaces naturels touristiques et de loisirs pour renforcer l'attractivité du territoire 
</t>
  </si>
  <si>
    <t>La fiche vise les actions et investissements valorisant les espaces non construits, paysagers, sur le territoire.
Elle cible l’environnement, la valorisation et l’aménagement des espaces extérieurs, non bâtis présentant un intérêt local pour renforcer l’atractivité du territoire tout en préservant le caractère naturel et amener les habitants à devenir les premiers ambassadeurs du territoire. Ces espaces non bâtis sont divers :: espaces boisés, prairies, friches non bâties*, étangs, bords de cours d’eau, …. aménagés ou pas.
Les friches non bâties représentent à elles seules 750 000 m² sur le territoire de Grand Châtellerault.
L’objectif est d’aider les propriétaires à valoriser leur patrimoine naturel, environnemental pour le le protéger dans l’intérêt commun de préservation de la biodiversité. Pour les communes, c’est un moyen de les amener à comprendre l’intérêt d’un PLUI exemplaire au plan de la biodiversité. Pour les propriétaires privés, il s’agit de les encourager à agir en faveur de la biodiversité et donner un accès au public. Les projets concernent des aménagements permetant de préserver leur spécificité. Les projets soutenus participent à la préservation des ressources et à l’anticipation des risques naturels selon le principe DNSH*. La problématique de l’eau sera abordée comme une priorité de santé pour la population. Les collectivités sont encouragées à se projeter vers le territoire de 2030 au regard des enjeux climatiques et de la prévention des catastrophes naturelles (incendies, feux de forêts, lute contre les îlots de chaleur et la perméabilité des sols en centres-bourgs et village, hameau, …).</t>
  </si>
  <si>
    <t>Fiche-action 2 : Coopération pour développer la transversalité</t>
  </si>
  <si>
    <t>Fiche-action 3 : Soutien au Projet Alimentaire Territorial et aux actions en faveur de l'approvisionnement local</t>
  </si>
  <si>
    <t>Le Projet Alimentaire Territorial de Grand Châtellerault a pour objectif principal de faire évoluer le système alimentaire local. La fiche action vise à fournir une alimentation de proximité, et créer les conditions d’une autonomie. Le soutien aux nouvelles initiatives renforçant la résilience, l’autonomie et la durabilité dans tous les domaines de l’alimentation sont visés (production agricole - transformation – commercialisation, gestion des déchets, culture alimentaire – formation, environnement, action publique locale, accessibilité équitable à une alimentation saine). L’objectif opérationnel est la mise en place d’un modèle de gouvernance partagée incluant les acteurs locaux concernés. Les projets permetant de soutenir une agriculture nourricière s’inscrivant dans les objectifs définis dans le PAT pourront être soutenus. La fiche s’adresse aux projets permetant d’encourager les bonnes pratiques agricoles et alimentaires.</t>
  </si>
  <si>
    <t>La fiche permetra de soutenir les investissements dans l’agroalimentaire. Les porteurs de projet visés sont les commerces alimentaires ruraux de proximité (boucherie – charcuterie, boulangerie pâtisserie, épicerie, alimentation générale, restaurants y compris), les entreprises de l’agro-alimentaire, les services de restauration hors domicile, les cuisines centrales ainsi que les exploitations agricoles produisant des denrées alimentaires. Elle vise les collectivités et les entreprises de l’agro-alimentaire dont le siège est sur le territoire. Pour contribuer au développement des productions maraîchères, la fiche vise à apporter une aide à l’acquisition foncière de parcelles agricoles en vue de l’installation de maraîchers. Elle soutiendra par exemple, les projets de transformation des produits agricoles à la ferme, la création de magasins de producteurs. La valorisation et la promotion des produits et savoir-faire locaux sera recherchée. L’utilisation et le développement des signes de qualité pour les produits locaux seront encouragés.</t>
  </si>
  <si>
    <t>La fiche contribue aux objectifs visés par la région ::
-Favoriser l’engagement citoyen pour accélérer les transitions écologique, agro écologique,  énergétique,
-Accélérer et accompagner la transition agro écologique,
-Accélérer la transition énergétique et écologique des entreprises de Grand Châtellerault 
- vers un territoire « zéro déchet à l’horizon 2030,
-Préserver les terres agricoles, forestières et naturelles,
-Soutien à la ruralité et au développement local.</t>
  </si>
  <si>
    <t>PSN Alimentation durable PSN MAEC et pack transition énergétique
Le soutien aux commerces multi-services relève de la fiche action 6 « soutien aux services de proximité ».</t>
  </si>
  <si>
    <r>
      <t xml:space="preserve">Fiche-action 5 </t>
    </r>
    <r>
      <rPr>
        <sz val="11"/>
        <color rgb="FF000000"/>
        <rFont val="Calibri"/>
        <family val="2"/>
        <scheme val="minor"/>
      </rPr>
      <t>: Soutien à la requalification des bâtiments existants</t>
    </r>
  </si>
  <si>
    <t>Fiche action  7 : Soutien aux aménagements et aux services de proximité</t>
  </si>
  <si>
    <t xml:space="preserve">Les projets de services aux habitants, comme par exemple, des lieux d’accueil et d’accompagnement situés en centre-bourg (points info énergie, point info biodiversité, espace santé …) ou en espace rural sont visés et pourront bénéficier d’un soutien au démarrage. La mise en place d’un réseau de chaleur pour des services de proximité qui pourrait concerner plusieurs bâtiments est prévue ici. Seront soutenus les projets d’investissements permetant de maintenir, installer ou développer un nouveau service de proximité, de garantie d’accès des personnes aux biens et services de première nécessité. Exemple de service :: multi-service en centre-bourg en milieu rural et dans les petites villes de demain, services de santé, de soins à la personne, espace de coworking , télétravail partagé, tiers-lieux, lieu atypique permetant de recréer du lien social …. Soutenir la création, le développement des services de base à la population en milieu rural. La fiche vise à aider les propriétaires de local commercial abandonné en centre-bourg pour des travaux d’aménagement (intérieur, vitrine, façade, accès, mobilier, matériels, …). Le projet de création d’une Maison de la nature, portée par la réserve du Pinail, constitue un nouveau service à la population. A la fois, observatoire du changement climatique sur la réserve naturelle du Pinail, institut de découverte de la biodiversité du territoire , ce projet vise l’information et la formation du public, en accord avec les structures éducatives classiques. C’est un outil au service des publics indispensable de la transition écologique locale
</t>
  </si>
  <si>
    <t>La priorité de financement européen des projets est donnée au PO FEDER /FSE. Lorsque les demandes ne pourront aboutir à ce titre, le financement européen porté par le DLAL pourra intervenir.
Le soutien aux commerces alimentaires de proximité de centre bourgs, y compris restaurants, relève de la fiche action 4 « Soutien au Projet Alimentaire Territorial et aux actions en faveur de l’approvisionnement local ».</t>
  </si>
  <si>
    <t>La fiche contribue aux objectifs visés par la région ::
-Favoriser l’engagement citoyen pour accélérer les transitions écologique, agro-écologique,  énergétique,
-Soutien à la ruralité et au développement local.
-Accélérer la transition énergétique et écologique des entreprises de Grand Châtellerault (Vers un territoire « zéro déchet à l’horizon 2030).</t>
  </si>
  <si>
    <t>Cete fiche a pour objectif d’apporter des nouveaux services en milieu rural à la population et aux entreprises. Elle vise à aider à la création, l’installation, le développement des services de proximité en milieu rural pour les opérateurs privés et publics. Les actions soutenues pourront porter sur la garantie d’accès du numérique pour tous, la lute contre la fracture numérique et le
fait d’apprendre à vivre avec le numérique. Par services de proximité, on entend les services au public, les services publics (administrations), les nouveaux espaces au bénéfice des acteurs locaux, des habitants, les projets de multiservices. Toute nouvelle proposition permettant  d’apporter un service de proximité sera étudiée.</t>
  </si>
  <si>
    <t>Objectif prioritaire 2 : Valoriser les ressources du territoire</t>
  </si>
  <si>
    <t xml:space="preserve">En cohérence avec le projet Alimentaire territorial de Grand Châtellerault, la fiche vise à soutenir les investissements des entreprises non agricoles dans l’agro-alimentaire, les métiers de bouche, y compris la restauration, les commerces alimentaires de proximité.
Elle contribue à dynamiser l’économie locale par le développement d’activités en lien avec le territoire
</t>
  </si>
  <si>
    <t>La fiche permettra de soutenir les investissements dans le secteur agricole et agroalimentaire et les produits de qualité d’un montant de dépenses minimum de 8 000 € et inférieur à 300 000 €.
Elle vise les porteurs de projets ayant leur activité ancrée sur le territoire.
Elle soutiendra par exemple, les projets de création d’outil de transformation des produits agricoles à la ferme, la création de magasins de producteurs.
La valorisation et la promotion des produits et savoir-faire locaux sera recherchée.
L’utilisation et le développement des signes de qualité pour les produits locaux seront encouragés.</t>
  </si>
  <si>
    <t>Entreprises IAA, TPE – PME
Exploitants agricoles, groupement d’agriculteurs et coopérative agricole qui investissent dans la production, la transformation et la commercialisation des produits agricoles destinés à l’alimentation.</t>
  </si>
  <si>
    <t xml:space="preserve">Région Nouvelle-Aquitaine (Dispositif PCAE, dispositif de soutien aux investissements productifs des entreprises agroalimentaires)
Grand Châtellerault </t>
  </si>
  <si>
    <t>PSN Alimentation durable : 
Grand Châtellerault mobilise le FEADER pour les projets identifiés par le papier thématique « Alimentation durable » d’un montant de dépenses inférieur à 300 000 €.
PSN MAEC et pack transition énergétique</t>
  </si>
  <si>
    <t>La fiche contribue aux objectifs visés par la région : 
-Favoriser l’engagement citoyen pour accélérer les transitions écologique, agro écologique, énergétique,
-Accélérer et accompagner la transition agro écologique,
-Accélérer la transition énergétique et écologique des entreprises de Grand Châtellerault ; vers un territoire « zéro déchet à l’horizon 2030,
-Préserver les terres agricoles, forestières et naturelles,
-Soutien à la ruralité et au développement local.</t>
  </si>
  <si>
    <t>La fiche contribue aux objectifs visés par la région ::
-Favoriser l’engagement citoyen pour accélérer les transitions écologique, agro écologique, énergétique,
-Soutien à la ruralité et au développement local.
-Construire un nouveau mix énergétique
-Développer systématiser un urbanisme durable, résilient, économe en ressources et qui s’adapte aux risques naturels et aux changements climatiques.</t>
  </si>
  <si>
    <t>La mesure 2,1 de l’axe 2 FEDER vise uniquement l’eficacité
énergétique du parc tertiaire et résidentiel. Ici, le soutien porte sur un projet global de réhabilitation de bâtiments existants permetant de leur redonner vie (mixité des usagers, moins de 20 logements sociaux, commerces, services,
loisirs, culture, ….)</t>
  </si>
  <si>
    <t>Les projets de lute contre les espèces exotiques envahissantes pourront être soutenues.
Les actions de mise en place d’outils de prévention s’appuyant sur la médiation scientifique afin « d’observer pour comprendre » seront soutenues. Les projets permettant de soutenir un développement touristique durable seront soutenus avec, par exemple, des aménagements de lieux de détente, sport, loisirs au service des habitants, guinguete aux bords de rivières, de plan d’eau ... Les actions, ou projet de type « nature en ville » sont attendues.
La mise en place d’espaces nature économe en eau mais permetant d’apporter de l’ombre, de la fraîcheur sont visés.
Aménagements extérieurs contribuant à conserver un environnement paysager, végétal permetant de luter contre la
sécheresse, et de limiter l’assèchement des sols, permetant de valoriser un travail sur la mémoire au regard des inondations de la Vienne. Limiter les zones de friches non bâties pour réduire la propagation des espèces exotiques envahissantes. Les actions visant à protéger les forêts et espaces boisés (en tant que régulateurs thermiques et réservoirs /corridors de biodiversité).
La fiche vise à encourager la plantation de haies avec des essences adaptées, les opérations de type « bouchure », les
projets de « corridors écologiques », le long des chemins de grande randonnée (voie de Tours – St Jacques de Compostelle, Euro véloroute …) notamment.</t>
  </si>
  <si>
    <t>Pourront être soutenus :
La création et l’amélioration de logement sociaux (- de 20 logements)
La création, réhabilitation, équipement de bâtiment permetant la mutualisation de services aux publics, en appui à des projets de développement dans les secteurs culturels et patrimoniaux, sportifs, de loisirs et de l’enfance -jeunesse.
Les actions, aménagements, équipements touristiques durables sont éligibles.
La prise en compte du critère d’eficacité énergétique maximum sera encouragée notamment pour le confort d’été des locaux.
Les travaux d’aménagements intérieurs et extérieurs liés directement au projet (parking, espaces communs, desserte, …)
seront pris en compte.
Les projets devront obligatoirement faire l’objet d’un diagnostic de performance énergétique préalable aux travaux.</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</si>
  <si>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01/08/2022 et 01/09/2022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</si>
</sst>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0\ &quot;€&quot;;[Red]\-#,##0\ &quot;€&quot;"/>
    <numFmt numFmtId="44" formatCode="_-* #,##0.00\ &quot;€&quot;_-;\-* #,##0.00\ &quot;€&quot;_-;_-* &quot;-&quot;??\ &quot;€&quot;_-;_-@_-"/>
    <numFmt numFmtId="164" formatCode="#,##0.00\ &quot;€&quot;"/>
    <numFmt numFmtId="165" formatCode="#,##0\ &quot;€&quot;"/>
  </numFmts>
  <fonts count="30"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8"/>
      <name val="Verdana"/>
      <family val="2"/>
    </font>
    <font>
      <sz val="11"/>
      <color theme="1"/>
      <name val="Calibri"/>
      <family val="2"/>
      <scheme val="minor"/>
    </font>
    <font>
      <b/>
      <sz val="12"/>
      <color theme="1"/>
      <name val="Calibri"/>
      <family val="2"/>
      <scheme val="minor"/>
    </font>
    <font>
      <strike/>
      <sz val="11"/>
      <color rgb="FF000000"/>
      <name val="Calibri"/>
      <family val="2"/>
      <scheme val="minor"/>
    </font>
    <font>
      <strike/>
      <sz val="11"/>
      <color theme="1"/>
      <name val="Calibri"/>
      <family val="2"/>
      <scheme val="minor"/>
    </font>
    <font>
      <b/>
      <sz val="18"/>
      <name val="Calibri"/>
      <family val="2"/>
      <scheme val="minor"/>
    </font>
    <font>
      <i/>
      <sz val="11"/>
      <name val="Calibri"/>
      <family val="2"/>
      <scheme val="minor"/>
    </font>
    <font>
      <sz val="11"/>
      <name val="Calibri Light"/>
      <family val="2"/>
      <scheme val="major"/>
    </font>
    <font>
      <b/>
      <sz val="11"/>
      <name val="Symbol"/>
      <family val="1"/>
      <charset val="2"/>
    </font>
    <font>
      <b/>
      <sz val="11"/>
      <name val="Wingdings 2"/>
      <family val="1"/>
      <charset val="2"/>
    </font>
    <font>
      <sz val="12"/>
      <color theme="1"/>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0.249977111117893"/>
        <bgColor indexed="64"/>
      </patternFill>
    </fill>
    <fill>
      <patternFill patternType="solid">
        <fgColor theme="5"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9" fontId="20" fillId="0" borderId="0" applyFont="0" applyFill="0" applyBorder="0" applyAlignment="0" applyProtection="0"/>
    <xf numFmtId="44" fontId="20" fillId="0" borderId="0" applyFont="0" applyFill="0" applyBorder="0" applyAlignment="0" applyProtection="0"/>
  </cellStyleXfs>
  <cellXfs count="131">
    <xf numFmtId="0" fontId="0" fillId="0" borderId="0" xfId="0"/>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2" fillId="4" borderId="0" xfId="0" applyFont="1" applyFill="1" applyBorder="1" applyAlignment="1">
      <alignment horizontal="center" vertical="center" wrapText="1"/>
    </xf>
    <xf numFmtId="20" fontId="5"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6" fillId="0" borderId="0" xfId="0" applyFont="1" applyAlignment="1">
      <alignment vertical="center" wrapText="1"/>
    </xf>
    <xf numFmtId="0" fontId="6" fillId="7" borderId="1" xfId="0" applyFont="1" applyFill="1" applyBorder="1" applyAlignment="1">
      <alignment horizontal="center" vertical="center" wrapText="1"/>
    </xf>
    <xf numFmtId="0" fontId="9" fillId="0" borderId="1" xfId="0" applyFont="1" applyBorder="1" applyAlignment="1">
      <alignment vertical="center" wrapText="1"/>
    </xf>
    <xf numFmtId="0" fontId="10" fillId="3" borderId="1" xfId="0" applyFont="1" applyFill="1" applyBorder="1" applyAlignment="1">
      <alignment horizontal="center" vertical="center" wrapText="1"/>
    </xf>
    <xf numFmtId="0" fontId="13"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Font="1" applyBorder="1" applyAlignment="1">
      <alignment vertical="center" wrapText="1"/>
    </xf>
    <xf numFmtId="0" fontId="1" fillId="0" borderId="1" xfId="0" applyFont="1" applyBorder="1" applyAlignment="1">
      <alignment vertical="center" wrapText="1"/>
    </xf>
    <xf numFmtId="0" fontId="5" fillId="10" borderId="0" xfId="0" applyFont="1" applyFill="1" applyBorder="1" applyAlignment="1">
      <alignment vertical="center" wrapText="1"/>
    </xf>
    <xf numFmtId="0" fontId="5" fillId="11" borderId="0" xfId="0" applyFont="1" applyFill="1" applyBorder="1" applyAlignment="1">
      <alignment horizontal="left" vertical="center" wrapText="1"/>
    </xf>
    <xf numFmtId="20" fontId="5"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4" fillId="0" borderId="1" xfId="0" applyFont="1" applyBorder="1" applyAlignment="1">
      <alignment vertical="center" wrapText="1"/>
    </xf>
    <xf numFmtId="0" fontId="5" fillId="0" borderId="0" xfId="0" applyFont="1" applyFill="1" applyBorder="1" applyAlignment="1">
      <alignment vertical="center" wrapText="1"/>
    </xf>
    <xf numFmtId="20" fontId="5" fillId="0" borderId="0" xfId="0" applyNumberFormat="1" applyFont="1" applyFill="1" applyBorder="1" applyAlignment="1">
      <alignment vertical="center" wrapText="1"/>
    </xf>
    <xf numFmtId="0" fontId="14" fillId="0" borderId="1" xfId="0" applyFont="1" applyBorder="1" applyAlignment="1">
      <alignment horizontal="justify" vertical="center" wrapText="1"/>
    </xf>
    <xf numFmtId="0" fontId="14" fillId="0" borderId="0" xfId="0" applyFont="1" applyAlignment="1">
      <alignment vertical="center" wrapText="1"/>
    </xf>
    <xf numFmtId="0" fontId="11" fillId="0" borderId="3" xfId="0" applyFont="1" applyBorder="1" applyAlignment="1">
      <alignment horizontal="justify" vertical="center" wrapText="1"/>
    </xf>
    <xf numFmtId="0" fontId="6" fillId="0" borderId="1" xfId="0" applyFont="1" applyBorder="1" applyAlignment="1">
      <alignment vertical="center" wrapText="1"/>
    </xf>
    <xf numFmtId="0" fontId="6"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8" fillId="3" borderId="1" xfId="0" applyFont="1" applyFill="1" applyBorder="1" applyAlignment="1">
      <alignment horizontal="left" vertical="center" wrapText="1"/>
    </xf>
    <xf numFmtId="0" fontId="18" fillId="3" borderId="1" xfId="0" applyFont="1" applyFill="1" applyBorder="1" applyAlignment="1">
      <alignment vertical="center" wrapText="1"/>
    </xf>
    <xf numFmtId="0" fontId="14" fillId="0" borderId="0" xfId="0" applyFont="1" applyAlignment="1">
      <alignment horizontal="justify" vertical="center"/>
    </xf>
    <xf numFmtId="0" fontId="19" fillId="10" borderId="1" xfId="0" applyFont="1" applyFill="1" applyBorder="1" applyAlignment="1">
      <alignment horizontal="center" vertical="center" wrapText="1"/>
    </xf>
    <xf numFmtId="0" fontId="0" fillId="13" borderId="1" xfId="0" applyFill="1" applyBorder="1" applyAlignment="1">
      <alignment vertical="center" wrapText="1"/>
    </xf>
    <xf numFmtId="10" fontId="0" fillId="0" borderId="1" xfId="1" applyNumberFormat="1" applyFont="1" applyBorder="1" applyAlignment="1">
      <alignment horizontal="center" vertical="center" wrapText="1"/>
    </xf>
    <xf numFmtId="0" fontId="9" fillId="14" borderId="1" xfId="0" applyFont="1" applyFill="1" applyBorder="1" applyAlignment="1">
      <alignment vertical="center" wrapText="1"/>
    </xf>
    <xf numFmtId="0" fontId="0" fillId="0" borderId="1" xfId="0" applyFont="1" applyBorder="1" applyAlignment="1">
      <alignment horizontal="center" vertical="center" wrapText="1"/>
    </xf>
    <xf numFmtId="165" fontId="0" fillId="0" borderId="1" xfId="2" applyNumberFormat="1" applyFont="1" applyBorder="1" applyAlignment="1">
      <alignment horizontal="center" vertical="center" wrapText="1"/>
    </xf>
    <xf numFmtId="0" fontId="0" fillId="6" borderId="1" xfId="0" applyFont="1" applyFill="1" applyBorder="1" applyAlignment="1">
      <alignment vertical="center" wrapText="1"/>
    </xf>
    <xf numFmtId="0" fontId="22" fillId="14" borderId="1" xfId="0" applyFont="1" applyFill="1" applyBorder="1" applyAlignment="1">
      <alignment vertical="center" wrapText="1"/>
    </xf>
    <xf numFmtId="0" fontId="23" fillId="14" borderId="1" xfId="0" applyFont="1" applyFill="1" applyBorder="1" applyAlignment="1">
      <alignment horizontal="center" vertical="center" wrapText="1"/>
    </xf>
    <xf numFmtId="10" fontId="23" fillId="14" borderId="1" xfId="1" applyNumberFormat="1" applyFont="1" applyFill="1" applyBorder="1" applyAlignment="1">
      <alignment horizontal="center" vertical="center" wrapText="1"/>
    </xf>
    <xf numFmtId="0" fontId="23" fillId="14" borderId="0" xfId="0" applyFont="1" applyFill="1"/>
    <xf numFmtId="164" fontId="23" fillId="0" borderId="1" xfId="0" applyNumberFormat="1" applyFont="1" applyBorder="1" applyAlignment="1">
      <alignment horizontal="center" vertical="center" wrapText="1"/>
    </xf>
    <xf numFmtId="10" fontId="0" fillId="4" borderId="1" xfId="1" applyNumberFormat="1" applyFont="1" applyFill="1" applyBorder="1" applyAlignment="1">
      <alignment horizontal="center" vertical="center" wrapText="1"/>
    </xf>
    <xf numFmtId="0" fontId="14" fillId="0" borderId="0" xfId="0" applyFont="1"/>
    <xf numFmtId="0" fontId="10" fillId="3" borderId="1" xfId="0" applyFont="1" applyFill="1" applyBorder="1" applyAlignment="1">
      <alignment horizontal="left" vertical="center" wrapText="1"/>
    </xf>
    <xf numFmtId="0" fontId="10" fillId="0" borderId="0" xfId="0" applyFont="1"/>
    <xf numFmtId="0" fontId="14" fillId="0" borderId="1" xfId="0" applyFont="1" applyBorder="1" applyAlignment="1">
      <alignment horizontal="left" vertical="center" wrapText="1"/>
    </xf>
    <xf numFmtId="0" fontId="14" fillId="4"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6" fontId="10" fillId="0" borderId="1" xfId="0" applyNumberFormat="1" applyFont="1" applyBorder="1" applyAlignment="1">
      <alignment horizontal="left" vertical="center" wrapText="1"/>
    </xf>
    <xf numFmtId="0" fontId="14" fillId="3" borderId="1" xfId="0" applyFont="1" applyFill="1" applyBorder="1" applyAlignment="1">
      <alignment horizontal="left" vertical="center" wrapText="1"/>
    </xf>
    <xf numFmtId="0" fontId="14" fillId="0" borderId="1" xfId="0" applyFont="1" applyBorder="1" applyAlignment="1">
      <alignment horizontal="left" vertical="center"/>
    </xf>
    <xf numFmtId="0" fontId="14" fillId="0" borderId="0" xfId="0" applyFont="1" applyAlignment="1">
      <alignment horizontal="left" vertical="center"/>
    </xf>
    <xf numFmtId="6" fontId="14" fillId="3" borderId="1" xfId="0" applyNumberFormat="1" applyFont="1" applyFill="1" applyBorder="1" applyAlignment="1">
      <alignment horizontal="left" vertical="center" wrapText="1"/>
    </xf>
    <xf numFmtId="0" fontId="14" fillId="0" borderId="1" xfId="0" applyFont="1" applyBorder="1" applyAlignment="1">
      <alignment horizontal="center" vertical="center" wrapText="1"/>
    </xf>
    <xf numFmtId="0" fontId="14" fillId="0" borderId="0" xfId="0" applyFont="1" applyAlignment="1">
      <alignment wrapText="1"/>
    </xf>
    <xf numFmtId="0" fontId="23" fillId="14" borderId="1" xfId="0" applyFont="1" applyFill="1" applyBorder="1" applyAlignment="1">
      <alignment horizontal="left" vertical="center" wrapText="1"/>
    </xf>
    <xf numFmtId="6" fontId="14" fillId="0" borderId="1" xfId="0" applyNumberFormat="1" applyFont="1" applyBorder="1" applyAlignment="1">
      <alignment horizontal="center" vertical="center" wrapText="1"/>
    </xf>
    <xf numFmtId="9" fontId="14" fillId="0" borderId="1" xfId="0" applyNumberFormat="1" applyFont="1" applyBorder="1" applyAlignment="1">
      <alignment horizontal="center" vertical="center" wrapText="1"/>
    </xf>
    <xf numFmtId="164" fontId="0" fillId="0" borderId="1" xfId="0" applyNumberFormat="1" applyFont="1" applyBorder="1" applyAlignment="1">
      <alignment horizontal="center" vertical="center" wrapText="1"/>
    </xf>
    <xf numFmtId="0" fontId="0" fillId="14" borderId="1" xfId="0" applyFont="1" applyFill="1" applyBorder="1" applyAlignment="1">
      <alignment horizontal="center" vertical="center" wrapText="1"/>
    </xf>
    <xf numFmtId="0" fontId="0" fillId="14" borderId="1" xfId="0" applyFont="1" applyFill="1" applyBorder="1" applyAlignment="1">
      <alignment horizontal="left" vertical="center" wrapText="1"/>
    </xf>
    <xf numFmtId="0" fontId="0" fillId="14" borderId="1" xfId="0" applyFont="1" applyFill="1" applyBorder="1" applyAlignment="1">
      <alignment horizontal="left" vertical="center"/>
    </xf>
    <xf numFmtId="0" fontId="0" fillId="14" borderId="0" xfId="0" applyFont="1" applyFill="1"/>
    <xf numFmtId="3" fontId="0" fillId="0" borderId="1" xfId="0" applyNumberFormat="1" applyFont="1" applyBorder="1" applyAlignment="1">
      <alignment horizontal="center" vertical="center" wrapText="1"/>
    </xf>
    <xf numFmtId="164" fontId="0" fillId="4" borderId="1" xfId="0" applyNumberFormat="1" applyFont="1" applyFill="1" applyBorder="1" applyAlignment="1">
      <alignment horizontal="center" vertical="center" wrapText="1"/>
    </xf>
    <xf numFmtId="0" fontId="0" fillId="4" borderId="1" xfId="0" applyFont="1" applyFill="1" applyBorder="1" applyAlignment="1">
      <alignment horizontal="center" vertical="center" wrapText="1"/>
    </xf>
    <xf numFmtId="0" fontId="0" fillId="4" borderId="0" xfId="0" applyFont="1" applyFill="1"/>
    <xf numFmtId="0" fontId="0" fillId="0" borderId="0" xfId="0" applyFont="1" applyAlignment="1">
      <alignment wrapText="1"/>
    </xf>
    <xf numFmtId="164" fontId="0" fillId="0" borderId="0" xfId="0" applyNumberFormat="1" applyFont="1"/>
    <xf numFmtId="3" fontId="0" fillId="0" borderId="0" xfId="0" applyNumberFormat="1" applyFont="1"/>
    <xf numFmtId="0" fontId="0" fillId="0" borderId="0" xfId="0" applyFont="1" applyAlignment="1">
      <alignment horizontal="left"/>
    </xf>
    <xf numFmtId="3" fontId="14" fillId="0" borderId="1" xfId="0" applyNumberFormat="1" applyFont="1" applyBorder="1" applyAlignment="1">
      <alignment horizontal="center" vertical="center" wrapText="1"/>
    </xf>
    <xf numFmtId="0" fontId="14" fillId="4" borderId="1" xfId="0" applyFont="1" applyFill="1" applyBorder="1" applyAlignment="1">
      <alignment vertical="center" wrapText="1"/>
    </xf>
    <xf numFmtId="0" fontId="0" fillId="4" borderId="1" xfId="0" applyFont="1" applyFill="1" applyBorder="1" applyAlignment="1">
      <alignment vertical="center" wrapText="1"/>
    </xf>
    <xf numFmtId="0" fontId="24" fillId="2" borderId="2" xfId="0" applyFont="1" applyFill="1" applyBorder="1" applyAlignment="1">
      <alignment horizontal="center" vertical="center"/>
    </xf>
    <xf numFmtId="0" fontId="24" fillId="2" borderId="3" xfId="0" applyFont="1" applyFill="1" applyBorder="1" applyAlignment="1">
      <alignment horizontal="center" vertical="center"/>
    </xf>
    <xf numFmtId="0" fontId="10" fillId="7" borderId="2" xfId="0" applyFont="1" applyFill="1" applyBorder="1" applyAlignment="1">
      <alignment horizontal="left" vertical="center" wrapText="1"/>
    </xf>
    <xf numFmtId="0" fontId="14" fillId="7" borderId="10" xfId="0" applyFont="1" applyFill="1" applyBorder="1" applyAlignment="1">
      <alignment horizontal="left" vertical="center" wrapText="1"/>
    </xf>
    <xf numFmtId="0" fontId="14" fillId="7" borderId="3" xfId="0" applyFont="1" applyFill="1" applyBorder="1" applyAlignment="1">
      <alignment horizontal="left" vertical="center" wrapText="1"/>
    </xf>
    <xf numFmtId="0" fontId="24" fillId="2" borderId="2" xfId="0" applyFont="1" applyFill="1" applyBorder="1" applyAlignment="1">
      <alignment horizontal="center" vertical="center" wrapText="1"/>
    </xf>
    <xf numFmtId="0" fontId="24" fillId="2" borderId="10"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6" borderId="2" xfId="0" applyFont="1" applyFill="1" applyBorder="1" applyAlignment="1">
      <alignment horizontal="center" vertical="center" wrapText="1"/>
    </xf>
    <xf numFmtId="0" fontId="24" fillId="6" borderId="10"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6" fillId="8" borderId="10" xfId="0" applyFont="1" applyFill="1" applyBorder="1" applyAlignment="1">
      <alignment horizontal="left" vertical="center" wrapText="1"/>
    </xf>
    <xf numFmtId="0" fontId="6"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6" fillId="6"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10" xfId="0" applyFont="1" applyBorder="1" applyAlignment="1">
      <alignment horizontal="left" vertical="center" wrapText="1"/>
    </xf>
    <xf numFmtId="0" fontId="14"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21" fillId="0" borderId="2" xfId="0" applyFont="1" applyBorder="1" applyAlignment="1">
      <alignment horizontal="left" vertical="center" wrapText="1"/>
    </xf>
    <xf numFmtId="0" fontId="21" fillId="0" borderId="10" xfId="0" applyFont="1" applyBorder="1" applyAlignment="1">
      <alignment horizontal="left" vertical="center" wrapText="1"/>
    </xf>
    <xf numFmtId="0" fontId="21" fillId="0" borderId="3" xfId="0" applyFont="1" applyBorder="1" applyAlignment="1">
      <alignment horizontal="left" vertical="center" wrapText="1"/>
    </xf>
    <xf numFmtId="0" fontId="6" fillId="7" borderId="5"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29" fillId="0" borderId="2" xfId="0" applyFont="1" applyBorder="1" applyAlignment="1">
      <alignment horizontal="left" vertical="center" wrapText="1"/>
    </xf>
    <xf numFmtId="0" fontId="29" fillId="0" borderId="10" xfId="0" applyFont="1" applyBorder="1" applyAlignment="1">
      <alignment horizontal="left" vertical="center" wrapText="1"/>
    </xf>
    <xf numFmtId="0" fontId="29" fillId="0" borderId="3" xfId="0" applyFont="1" applyBorder="1" applyAlignment="1">
      <alignment horizontal="left" vertical="center" wrapText="1"/>
    </xf>
    <xf numFmtId="164" fontId="0" fillId="0" borderId="0" xfId="0" applyNumberFormat="1" applyFont="1" applyAlignment="1">
      <alignment horizontal="center"/>
    </xf>
    <xf numFmtId="0" fontId="0" fillId="0" borderId="0" xfId="0" applyFont="1" applyAlignment="1">
      <alignment horizontal="center"/>
    </xf>
  </cellXfs>
  <cellStyles count="3">
    <cellStyle name="Monétaire" xfId="2" builtinId="4"/>
    <cellStyle name="Normal" xfId="0" builtinId="0"/>
    <cellStyle name="Pourcentage"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52916</xdr:colOff>
      <xdr:row>18</xdr:row>
      <xdr:rowOff>497417</xdr:rowOff>
    </xdr:from>
    <xdr:to>
      <xdr:col>5</xdr:col>
      <xdr:colOff>5794284</xdr:colOff>
      <xdr:row>20</xdr:row>
      <xdr:rowOff>285751</xdr:rowOff>
    </xdr:to>
    <xdr:pic>
      <xdr:nvPicPr>
        <xdr:cNvPr id="2" name="Image 1"/>
        <xdr:cNvPicPr>
          <a:picLocks noChangeAspect="1"/>
        </xdr:cNvPicPr>
      </xdr:nvPicPr>
      <xdr:blipFill>
        <a:blip xmlns:r="http://schemas.openxmlformats.org/officeDocument/2006/relationships" r:embed="rId1"/>
        <a:stretch>
          <a:fillRect/>
        </a:stretch>
      </xdr:blipFill>
      <xdr:spPr>
        <a:xfrm>
          <a:off x="16044333" y="24235834"/>
          <a:ext cx="5741368" cy="316441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election activeCell="B12" sqref="B12"/>
    </sheetView>
  </sheetViews>
  <sheetFormatPr baseColWidth="10" defaultRowHeight="15" x14ac:dyDescent="0.25"/>
  <cols>
    <col min="1" max="1" width="42.7109375" style="62" customWidth="1"/>
    <col min="2" max="2" width="82.85546875" style="62" customWidth="1"/>
    <col min="3" max="16384" width="11.42578125" style="53"/>
  </cols>
  <sheetData>
    <row r="1" spans="1:8" ht="51" customHeight="1" x14ac:dyDescent="0.25">
      <c r="A1" s="85" t="s">
        <v>0</v>
      </c>
      <c r="B1" s="86"/>
    </row>
    <row r="2" spans="1:8" ht="35.25" customHeight="1" x14ac:dyDescent="0.25">
      <c r="A2" s="54" t="s">
        <v>1</v>
      </c>
      <c r="B2" s="54" t="s">
        <v>122</v>
      </c>
      <c r="C2" s="55"/>
      <c r="D2" s="55"/>
      <c r="E2" s="55"/>
      <c r="F2" s="55"/>
      <c r="G2" s="55"/>
      <c r="H2" s="55"/>
    </row>
    <row r="3" spans="1:8" ht="35.25" customHeight="1" x14ac:dyDescent="0.25">
      <c r="A3" s="56" t="s">
        <v>188</v>
      </c>
      <c r="B3" s="56" t="s">
        <v>124</v>
      </c>
    </row>
    <row r="4" spans="1:8" ht="35.25" customHeight="1" x14ac:dyDescent="0.25">
      <c r="A4" s="56" t="s">
        <v>3</v>
      </c>
      <c r="B4" s="56" t="s">
        <v>123</v>
      </c>
    </row>
    <row r="5" spans="1:8" ht="45" customHeight="1" x14ac:dyDescent="0.25">
      <c r="A5" s="56" t="s">
        <v>4</v>
      </c>
      <c r="B5" s="56" t="s">
        <v>125</v>
      </c>
    </row>
    <row r="6" spans="1:8" ht="35.25" customHeight="1" x14ac:dyDescent="0.25">
      <c r="A6" s="56" t="s">
        <v>2</v>
      </c>
      <c r="B6" s="56" t="s">
        <v>126</v>
      </c>
    </row>
    <row r="7" spans="1:8" ht="35.25" customHeight="1" x14ac:dyDescent="0.25">
      <c r="A7" s="56" t="s">
        <v>59</v>
      </c>
      <c r="B7" s="56" t="s">
        <v>120</v>
      </c>
    </row>
    <row r="8" spans="1:8" ht="35.25" customHeight="1" x14ac:dyDescent="0.25">
      <c r="A8" s="56" t="s">
        <v>75</v>
      </c>
      <c r="B8" s="56" t="s">
        <v>127</v>
      </c>
    </row>
    <row r="9" spans="1:8" ht="45.75" customHeight="1" x14ac:dyDescent="0.25">
      <c r="A9" s="57" t="s">
        <v>37</v>
      </c>
      <c r="B9" s="58" t="s">
        <v>129</v>
      </c>
      <c r="C9" s="55"/>
      <c r="D9" s="55"/>
      <c r="E9" s="55"/>
      <c r="F9" s="55"/>
      <c r="G9" s="55"/>
      <c r="H9" s="55"/>
    </row>
    <row r="10" spans="1:8" ht="35.25" customHeight="1" x14ac:dyDescent="0.25">
      <c r="A10" s="56" t="s">
        <v>38</v>
      </c>
      <c r="B10" s="56" t="s">
        <v>189</v>
      </c>
    </row>
    <row r="11" spans="1:8" ht="35.25" customHeight="1" x14ac:dyDescent="0.25">
      <c r="A11" s="56" t="s">
        <v>61</v>
      </c>
      <c r="B11" s="56" t="s">
        <v>128</v>
      </c>
    </row>
    <row r="12" spans="1:8" ht="35.25" customHeight="1" x14ac:dyDescent="0.25">
      <c r="A12" s="54" t="s">
        <v>7</v>
      </c>
      <c r="B12" s="63">
        <v>3238103</v>
      </c>
    </row>
    <row r="13" spans="1:8" ht="35.25" customHeight="1" x14ac:dyDescent="0.25">
      <c r="A13" s="56" t="s">
        <v>5</v>
      </c>
      <c r="B13" s="59">
        <v>1998770</v>
      </c>
    </row>
    <row r="14" spans="1:8" ht="35.25" customHeight="1" x14ac:dyDescent="0.25">
      <c r="A14" s="56" t="s">
        <v>6</v>
      </c>
      <c r="B14" s="59">
        <v>1239332</v>
      </c>
    </row>
    <row r="15" spans="1:8" ht="35.25" customHeight="1" x14ac:dyDescent="0.25">
      <c r="A15" s="57" t="s">
        <v>8</v>
      </c>
      <c r="B15" s="58" t="s">
        <v>130</v>
      </c>
    </row>
    <row r="16" spans="1:8" ht="35.25" customHeight="1" x14ac:dyDescent="0.25">
      <c r="A16" s="54" t="s">
        <v>39</v>
      </c>
      <c r="B16" s="60" t="s">
        <v>131</v>
      </c>
    </row>
    <row r="17" spans="1:2" ht="35.25" customHeight="1" x14ac:dyDescent="0.25">
      <c r="A17" s="61" t="s">
        <v>98</v>
      </c>
      <c r="B17" s="61" t="s">
        <v>128</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6" zoomScaleNormal="100" workbookViewId="0">
      <selection activeCell="H19" sqref="H19"/>
    </sheetView>
  </sheetViews>
  <sheetFormatPr baseColWidth="10" defaultRowHeight="15" x14ac:dyDescent="0.25"/>
  <cols>
    <col min="1" max="1" width="61.85546875" style="65" customWidth="1"/>
    <col min="2" max="2" width="40.85546875" style="65" customWidth="1"/>
    <col min="3" max="4" width="11.42578125" style="31"/>
    <col min="5" max="5" width="37.85546875" style="31" customWidth="1"/>
    <col min="6" max="16384" width="11.42578125" style="53"/>
  </cols>
  <sheetData>
    <row r="1" spans="1:5" ht="51.75" customHeight="1" x14ac:dyDescent="0.25">
      <c r="A1" s="90" t="s">
        <v>9</v>
      </c>
      <c r="B1" s="91"/>
      <c r="C1" s="91"/>
      <c r="D1" s="91"/>
      <c r="E1" s="92"/>
    </row>
    <row r="2" spans="1:5" ht="41.25" customHeight="1" x14ac:dyDescent="0.25">
      <c r="A2" s="96" t="s">
        <v>93</v>
      </c>
      <c r="B2" s="98" t="s">
        <v>99</v>
      </c>
      <c r="C2" s="100" t="s">
        <v>10</v>
      </c>
      <c r="D2" s="100"/>
      <c r="E2" s="101" t="s">
        <v>11</v>
      </c>
    </row>
    <row r="3" spans="1:5" ht="41.25" customHeight="1" x14ac:dyDescent="0.25">
      <c r="A3" s="97"/>
      <c r="B3" s="99"/>
      <c r="C3" s="5" t="s">
        <v>12</v>
      </c>
      <c r="D3" s="6" t="s">
        <v>13</v>
      </c>
      <c r="E3" s="102"/>
    </row>
    <row r="4" spans="1:5" ht="41.25" customHeight="1" x14ac:dyDescent="0.25">
      <c r="A4" s="56" t="s">
        <v>190</v>
      </c>
      <c r="B4" s="56" t="s">
        <v>14</v>
      </c>
      <c r="C4" s="27" t="s">
        <v>12</v>
      </c>
      <c r="D4" s="27"/>
      <c r="E4" s="27"/>
    </row>
    <row r="5" spans="1:5" ht="159" customHeight="1" x14ac:dyDescent="0.25">
      <c r="A5" s="56" t="s">
        <v>191</v>
      </c>
      <c r="B5" s="56" t="s">
        <v>15</v>
      </c>
      <c r="C5" s="27" t="s">
        <v>12</v>
      </c>
      <c r="D5" s="27"/>
      <c r="E5" s="27" t="s">
        <v>192</v>
      </c>
    </row>
    <row r="6" spans="1:5" ht="45.95" customHeight="1" x14ac:dyDescent="0.25">
      <c r="A6" s="56" t="s">
        <v>76</v>
      </c>
      <c r="B6" s="56" t="s">
        <v>60</v>
      </c>
      <c r="C6" s="27" t="s">
        <v>12</v>
      </c>
      <c r="D6" s="27"/>
      <c r="E6" s="64" t="s">
        <v>193</v>
      </c>
    </row>
    <row r="7" spans="1:5" ht="108.95" customHeight="1" x14ac:dyDescent="0.25">
      <c r="A7" s="27" t="s">
        <v>17</v>
      </c>
      <c r="B7" s="27" t="s">
        <v>16</v>
      </c>
      <c r="C7" s="27" t="s">
        <v>12</v>
      </c>
      <c r="D7" s="27"/>
      <c r="E7" s="27" t="s">
        <v>132</v>
      </c>
    </row>
    <row r="8" spans="1:5" ht="87" customHeight="1" x14ac:dyDescent="0.25">
      <c r="A8" s="27" t="s">
        <v>18</v>
      </c>
      <c r="B8" s="27" t="s">
        <v>16</v>
      </c>
      <c r="C8" s="27" t="s">
        <v>12</v>
      </c>
      <c r="D8" s="27"/>
      <c r="E8" s="27"/>
    </row>
    <row r="9" spans="1:5" ht="41.25" customHeight="1" x14ac:dyDescent="0.25">
      <c r="A9" s="27" t="s">
        <v>19</v>
      </c>
      <c r="B9" s="27" t="s">
        <v>16</v>
      </c>
      <c r="C9" s="27" t="s">
        <v>12</v>
      </c>
      <c r="D9" s="27"/>
      <c r="E9" s="27"/>
    </row>
    <row r="10" spans="1:5" ht="41.25" customHeight="1" x14ac:dyDescent="0.25">
      <c r="A10" s="27" t="s">
        <v>20</v>
      </c>
      <c r="B10" s="27" t="s">
        <v>16</v>
      </c>
      <c r="C10" s="27" t="s">
        <v>12</v>
      </c>
      <c r="D10" s="27"/>
      <c r="E10" s="27"/>
    </row>
    <row r="11" spans="1:5" ht="41.25" customHeight="1" x14ac:dyDescent="0.25">
      <c r="A11" s="30" t="s">
        <v>62</v>
      </c>
      <c r="B11" s="27" t="s">
        <v>24</v>
      </c>
      <c r="C11" s="27" t="s">
        <v>12</v>
      </c>
      <c r="D11" s="27"/>
      <c r="E11" s="27"/>
    </row>
    <row r="12" spans="1:5" ht="41.25" customHeight="1" x14ac:dyDescent="0.25">
      <c r="A12" s="30" t="s">
        <v>63</v>
      </c>
      <c r="B12" s="27" t="s">
        <v>25</v>
      </c>
      <c r="C12" s="27" t="s">
        <v>12</v>
      </c>
      <c r="D12" s="27"/>
      <c r="E12" s="27"/>
    </row>
    <row r="13" spans="1:5" ht="41.25" customHeight="1" x14ac:dyDescent="0.25">
      <c r="A13" s="30" t="s">
        <v>21</v>
      </c>
      <c r="B13" s="27" t="s">
        <v>25</v>
      </c>
      <c r="C13" s="27" t="s">
        <v>12</v>
      </c>
      <c r="D13" s="27"/>
      <c r="E13" s="27"/>
    </row>
    <row r="14" spans="1:5" ht="41.25" customHeight="1" x14ac:dyDescent="0.25">
      <c r="A14" s="30" t="s">
        <v>22</v>
      </c>
      <c r="B14" s="27" t="s">
        <v>26</v>
      </c>
      <c r="C14" s="27" t="s">
        <v>12</v>
      </c>
      <c r="D14" s="27"/>
      <c r="E14" s="27"/>
    </row>
    <row r="15" spans="1:5" ht="55.5" customHeight="1" x14ac:dyDescent="0.25">
      <c r="A15" s="30" t="s">
        <v>54</v>
      </c>
      <c r="B15" s="27" t="s">
        <v>28</v>
      </c>
      <c r="C15" s="27" t="s">
        <v>12</v>
      </c>
      <c r="D15" s="27"/>
      <c r="E15" s="27"/>
    </row>
    <row r="16" spans="1:5" ht="41.25" customHeight="1" x14ac:dyDescent="0.25">
      <c r="A16" s="27" t="s">
        <v>23</v>
      </c>
      <c r="B16" s="27" t="s">
        <v>27</v>
      </c>
      <c r="C16" s="27" t="s">
        <v>12</v>
      </c>
      <c r="D16" s="27"/>
      <c r="E16" s="27"/>
    </row>
    <row r="17" spans="1:5" ht="41.25" customHeight="1" x14ac:dyDescent="0.25">
      <c r="A17" s="93" t="s">
        <v>29</v>
      </c>
      <c r="B17" s="94"/>
      <c r="C17" s="94"/>
      <c r="D17" s="94"/>
      <c r="E17" s="95"/>
    </row>
    <row r="18" spans="1:5" ht="41.25" customHeight="1" x14ac:dyDescent="0.25">
      <c r="A18" s="87" t="s">
        <v>194</v>
      </c>
      <c r="B18" s="88"/>
      <c r="C18" s="88"/>
      <c r="D18" s="88"/>
      <c r="E18" s="89"/>
    </row>
    <row r="19" spans="1:5" ht="104.25" customHeight="1" x14ac:dyDescent="0.25">
      <c r="A19" s="87" t="s">
        <v>197</v>
      </c>
      <c r="B19" s="88"/>
      <c r="C19" s="88"/>
      <c r="D19" s="88"/>
      <c r="E19" s="89"/>
    </row>
    <row r="20" spans="1:5" ht="61.5" customHeight="1" x14ac:dyDescent="0.25">
      <c r="A20" s="87" t="s">
        <v>195</v>
      </c>
      <c r="B20" s="88"/>
      <c r="C20" s="88"/>
      <c r="D20" s="88"/>
      <c r="E20" s="89"/>
    </row>
    <row r="21" spans="1:5" ht="53.1" customHeight="1" x14ac:dyDescent="0.25">
      <c r="A21" s="87" t="s">
        <v>196</v>
      </c>
      <c r="B21" s="88"/>
      <c r="C21" s="88"/>
      <c r="D21" s="88"/>
      <c r="E21" s="89"/>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43" zoomScale="90" zoomScaleNormal="90" workbookViewId="0">
      <selection activeCell="B57" sqref="B57"/>
    </sheetView>
  </sheetViews>
  <sheetFormatPr baseColWidth="10" defaultRowHeight="15" x14ac:dyDescent="0.25"/>
  <cols>
    <col min="1" max="1" width="54.42578125" customWidth="1"/>
    <col min="2" max="2" width="73.85546875" customWidth="1"/>
    <col min="3" max="3" width="16.42578125" customWidth="1"/>
    <col min="4" max="4" width="44.42578125" customWidth="1"/>
    <col min="5" max="5" width="50.5703125" customWidth="1"/>
    <col min="6" max="6" width="96.140625" customWidth="1"/>
  </cols>
  <sheetData>
    <row r="1" spans="1:6" ht="54" customHeight="1" x14ac:dyDescent="0.25">
      <c r="A1" s="103" t="s">
        <v>30</v>
      </c>
      <c r="B1" s="104"/>
      <c r="C1" s="104"/>
      <c r="D1" s="105"/>
    </row>
    <row r="2" spans="1:6" ht="16.5" customHeight="1" x14ac:dyDescent="0.25">
      <c r="A2" s="12"/>
      <c r="B2" s="28"/>
    </row>
    <row r="3" spans="1:6" ht="20.25" customHeight="1" x14ac:dyDescent="0.25">
      <c r="A3" s="10"/>
      <c r="B3" s="29"/>
      <c r="C3" s="23" t="s">
        <v>96</v>
      </c>
    </row>
    <row r="4" spans="1:6" ht="33" customHeight="1" x14ac:dyDescent="0.25">
      <c r="A4" s="10"/>
      <c r="B4" s="11"/>
      <c r="C4" s="24" t="s">
        <v>95</v>
      </c>
    </row>
    <row r="5" spans="1:6" ht="29.1" customHeight="1" x14ac:dyDescent="0.25">
      <c r="A5" s="13"/>
      <c r="B5" s="11"/>
      <c r="C5" s="25" t="s">
        <v>94</v>
      </c>
    </row>
    <row r="6" spans="1:6" s="8" customFormat="1" ht="57" customHeight="1" x14ac:dyDescent="0.25">
      <c r="A6" s="37" t="s">
        <v>108</v>
      </c>
      <c r="B6" s="37" t="s">
        <v>107</v>
      </c>
      <c r="C6" s="38" t="s">
        <v>78</v>
      </c>
      <c r="D6" s="38" t="s">
        <v>97</v>
      </c>
      <c r="E6" s="38" t="s">
        <v>77</v>
      </c>
      <c r="F6" s="38" t="s">
        <v>175</v>
      </c>
    </row>
    <row r="7" spans="1:6" s="8" customFormat="1" ht="39.75" customHeight="1" x14ac:dyDescent="0.25">
      <c r="A7" s="106" t="s">
        <v>101</v>
      </c>
      <c r="B7" s="107"/>
      <c r="C7" s="107"/>
      <c r="D7" s="108"/>
      <c r="E7" s="35"/>
      <c r="F7" s="35"/>
    </row>
    <row r="8" spans="1:6" s="8" customFormat="1" ht="111" customHeight="1" x14ac:dyDescent="0.25">
      <c r="A8" s="9" t="s">
        <v>79</v>
      </c>
      <c r="B8" s="9" t="s">
        <v>113</v>
      </c>
      <c r="C8" s="40">
        <v>2</v>
      </c>
      <c r="D8" s="46" t="s">
        <v>171</v>
      </c>
      <c r="E8" s="19"/>
      <c r="F8" s="19"/>
    </row>
    <row r="9" spans="1:6" s="8" customFormat="1" ht="186" customHeight="1" x14ac:dyDescent="0.25">
      <c r="A9" s="9" t="s">
        <v>80</v>
      </c>
      <c r="B9" s="9" t="s">
        <v>89</v>
      </c>
      <c r="C9" s="40">
        <v>2</v>
      </c>
      <c r="D9" s="9" t="s">
        <v>133</v>
      </c>
      <c r="E9" s="9"/>
      <c r="F9" s="9"/>
    </row>
    <row r="10" spans="1:6" s="8" customFormat="1" ht="129" customHeight="1" x14ac:dyDescent="0.25">
      <c r="A10" s="9" t="s">
        <v>65</v>
      </c>
      <c r="B10" s="9" t="s">
        <v>66</v>
      </c>
      <c r="C10" s="40">
        <v>2</v>
      </c>
      <c r="D10" s="9" t="s">
        <v>134</v>
      </c>
      <c r="E10" s="27" t="s">
        <v>135</v>
      </c>
      <c r="F10" s="27" t="s">
        <v>176</v>
      </c>
    </row>
    <row r="11" spans="1:6" s="14" customFormat="1" ht="41.25" customHeight="1" x14ac:dyDescent="0.25">
      <c r="A11" s="106" t="s">
        <v>102</v>
      </c>
      <c r="B11" s="107"/>
      <c r="C11" s="107"/>
      <c r="D11" s="108"/>
      <c r="E11" s="22"/>
      <c r="F11" s="22"/>
    </row>
    <row r="12" spans="1:6" s="8" customFormat="1" ht="102.95" customHeight="1" x14ac:dyDescent="0.25">
      <c r="A12" s="8" t="s">
        <v>82</v>
      </c>
      <c r="B12" s="27" t="s">
        <v>90</v>
      </c>
      <c r="C12" s="40">
        <v>2</v>
      </c>
      <c r="D12" s="9" t="s">
        <v>136</v>
      </c>
      <c r="E12" s="9"/>
      <c r="F12" s="9"/>
    </row>
    <row r="13" spans="1:6" s="8" customFormat="1" ht="198.75" customHeight="1" x14ac:dyDescent="0.25">
      <c r="A13" s="9" t="s">
        <v>74</v>
      </c>
      <c r="B13" s="32" t="s">
        <v>81</v>
      </c>
      <c r="C13" s="40">
        <v>2</v>
      </c>
      <c r="D13" s="9" t="s">
        <v>167</v>
      </c>
      <c r="E13" s="27" t="s">
        <v>172</v>
      </c>
      <c r="F13" s="27" t="s">
        <v>177</v>
      </c>
    </row>
    <row r="14" spans="1:6" s="8" customFormat="1" ht="171.75" customHeight="1" x14ac:dyDescent="0.25">
      <c r="A14" s="9" t="s">
        <v>53</v>
      </c>
      <c r="B14" s="9" t="s">
        <v>109</v>
      </c>
      <c r="C14" s="40">
        <v>2</v>
      </c>
      <c r="D14" s="9" t="s">
        <v>137</v>
      </c>
      <c r="E14" s="9"/>
      <c r="F14" s="27"/>
    </row>
    <row r="15" spans="1:6" s="8" customFormat="1" ht="282.75" customHeight="1" x14ac:dyDescent="0.25">
      <c r="A15" s="9" t="s">
        <v>52</v>
      </c>
      <c r="B15" s="21" t="s">
        <v>118</v>
      </c>
      <c r="C15" s="40">
        <v>2</v>
      </c>
      <c r="D15" s="9" t="s">
        <v>168</v>
      </c>
      <c r="E15" s="9"/>
      <c r="F15" s="9" t="s">
        <v>178</v>
      </c>
    </row>
    <row r="16" spans="1:6" s="8" customFormat="1" ht="123" customHeight="1" x14ac:dyDescent="0.25">
      <c r="A16" s="21" t="s">
        <v>67</v>
      </c>
      <c r="B16" s="21" t="s">
        <v>114</v>
      </c>
      <c r="C16" s="40">
        <v>2</v>
      </c>
      <c r="D16" s="9" t="s">
        <v>138</v>
      </c>
      <c r="E16" s="9"/>
      <c r="F16" s="9" t="s">
        <v>179</v>
      </c>
    </row>
    <row r="17" spans="1:6" s="8" customFormat="1" ht="203.25" customHeight="1" x14ac:dyDescent="0.25">
      <c r="A17" s="9" t="s">
        <v>83</v>
      </c>
      <c r="B17" s="27" t="s">
        <v>117</v>
      </c>
      <c r="C17" s="40">
        <v>2</v>
      </c>
      <c r="D17" s="9" t="s">
        <v>139</v>
      </c>
      <c r="E17" s="27" t="s">
        <v>173</v>
      </c>
      <c r="F17" s="27" t="s">
        <v>180</v>
      </c>
    </row>
    <row r="18" spans="1:6" s="8" customFormat="1" ht="69.75" customHeight="1" x14ac:dyDescent="0.25">
      <c r="A18" s="9" t="s">
        <v>85</v>
      </c>
      <c r="B18" s="9" t="s">
        <v>91</v>
      </c>
      <c r="C18" s="41"/>
      <c r="D18" s="41"/>
      <c r="E18" s="9"/>
      <c r="F18" s="9"/>
    </row>
    <row r="19" spans="1:6" s="8" customFormat="1" ht="46.5" customHeight="1" x14ac:dyDescent="0.25">
      <c r="A19" s="106" t="s">
        <v>103</v>
      </c>
      <c r="B19" s="107"/>
      <c r="C19" s="107"/>
      <c r="D19" s="108"/>
      <c r="E19" s="9"/>
      <c r="F19" s="9"/>
    </row>
    <row r="20" spans="1:6" s="8" customFormat="1" ht="219" customHeight="1" x14ac:dyDescent="0.25">
      <c r="A20" s="9" t="s">
        <v>51</v>
      </c>
      <c r="B20" s="27" t="s">
        <v>112</v>
      </c>
      <c r="C20" s="40">
        <v>2</v>
      </c>
      <c r="D20" s="9" t="s">
        <v>140</v>
      </c>
      <c r="E20" s="27" t="s">
        <v>141</v>
      </c>
    </row>
    <row r="21" spans="1:6" s="31" customFormat="1" ht="94.5" customHeight="1" x14ac:dyDescent="0.25">
      <c r="A21" s="27" t="s">
        <v>55</v>
      </c>
      <c r="B21" s="27" t="s">
        <v>72</v>
      </c>
      <c r="C21" s="40">
        <v>2</v>
      </c>
      <c r="D21" s="27" t="s">
        <v>147</v>
      </c>
      <c r="E21" s="27"/>
      <c r="F21" s="27"/>
    </row>
    <row r="22" spans="1:6" s="8" customFormat="1" ht="63" customHeight="1" x14ac:dyDescent="0.25">
      <c r="A22" s="9" t="s">
        <v>86</v>
      </c>
      <c r="B22" s="9" t="s">
        <v>110</v>
      </c>
      <c r="C22" s="41"/>
      <c r="D22" s="41"/>
      <c r="E22" s="9"/>
      <c r="F22" s="9"/>
    </row>
    <row r="23" spans="1:6" s="15" customFormat="1" ht="36.75" customHeight="1" x14ac:dyDescent="0.25">
      <c r="A23" s="106" t="s">
        <v>104</v>
      </c>
      <c r="B23" s="107"/>
      <c r="C23" s="107"/>
      <c r="D23" s="108"/>
      <c r="E23" s="34"/>
      <c r="F23" s="34"/>
    </row>
    <row r="24" spans="1:6" s="8" customFormat="1" ht="190.5" customHeight="1" x14ac:dyDescent="0.25">
      <c r="A24" s="9" t="s">
        <v>50</v>
      </c>
      <c r="B24" s="9" t="s">
        <v>119</v>
      </c>
      <c r="C24" s="40">
        <v>2</v>
      </c>
      <c r="D24" s="9" t="s">
        <v>142</v>
      </c>
      <c r="E24" s="27" t="s">
        <v>169</v>
      </c>
      <c r="F24" s="27" t="s">
        <v>181</v>
      </c>
    </row>
    <row r="25" spans="1:6" s="8" customFormat="1" ht="172.5" customHeight="1" x14ac:dyDescent="0.25">
      <c r="A25" s="9" t="s">
        <v>49</v>
      </c>
      <c r="B25" s="27" t="s">
        <v>92</v>
      </c>
      <c r="C25" s="40">
        <v>2</v>
      </c>
      <c r="D25" s="9" t="s">
        <v>143</v>
      </c>
      <c r="E25" s="9"/>
      <c r="F25" s="9"/>
    </row>
    <row r="26" spans="1:6" s="31" customFormat="1" ht="161.25" customHeight="1" x14ac:dyDescent="0.25">
      <c r="A26" s="27" t="s">
        <v>58</v>
      </c>
      <c r="B26" s="30" t="s">
        <v>70</v>
      </c>
      <c r="C26" s="40">
        <v>2</v>
      </c>
      <c r="D26" s="27" t="s">
        <v>144</v>
      </c>
      <c r="E26" s="27" t="s">
        <v>182</v>
      </c>
      <c r="F26" s="19"/>
    </row>
    <row r="27" spans="1:6" s="8" customFormat="1" ht="69.75" customHeight="1" x14ac:dyDescent="0.25">
      <c r="A27" s="27" t="s">
        <v>71</v>
      </c>
      <c r="B27" s="39" t="s">
        <v>115</v>
      </c>
      <c r="C27" s="40">
        <v>2</v>
      </c>
      <c r="D27" s="9" t="s">
        <v>145</v>
      </c>
      <c r="E27" s="9"/>
      <c r="F27" s="9"/>
    </row>
    <row r="28" spans="1:6" s="8" customFormat="1" ht="37.5" customHeight="1" x14ac:dyDescent="0.25">
      <c r="A28" s="106" t="s">
        <v>105</v>
      </c>
      <c r="B28" s="107"/>
      <c r="C28" s="107"/>
      <c r="D28" s="108"/>
      <c r="E28" s="35"/>
      <c r="F28" s="35"/>
    </row>
    <row r="29" spans="1:6" s="8" customFormat="1" ht="195" x14ac:dyDescent="0.25">
      <c r="A29" s="9" t="s">
        <v>31</v>
      </c>
      <c r="B29" s="27" t="s">
        <v>69</v>
      </c>
      <c r="C29" s="40">
        <v>2</v>
      </c>
      <c r="D29" s="9" t="s">
        <v>146</v>
      </c>
      <c r="E29" s="9"/>
      <c r="F29" s="9"/>
    </row>
    <row r="30" spans="1:6" s="8" customFormat="1" ht="108.75" customHeight="1" x14ac:dyDescent="0.25">
      <c r="A30" s="9" t="s">
        <v>56</v>
      </c>
      <c r="B30" s="9" t="s">
        <v>111</v>
      </c>
      <c r="C30" s="40">
        <v>2</v>
      </c>
      <c r="D30" s="9" t="s">
        <v>148</v>
      </c>
      <c r="E30" s="9"/>
      <c r="F30" s="9"/>
    </row>
    <row r="31" spans="1:6" s="8" customFormat="1" ht="207.75" customHeight="1" x14ac:dyDescent="0.25">
      <c r="A31" s="9" t="s">
        <v>84</v>
      </c>
      <c r="B31" s="9" t="s">
        <v>116</v>
      </c>
      <c r="C31" s="40">
        <v>2</v>
      </c>
      <c r="D31" s="9" t="s">
        <v>149</v>
      </c>
      <c r="E31" s="27" t="s">
        <v>184</v>
      </c>
      <c r="F31" s="9" t="s">
        <v>183</v>
      </c>
    </row>
    <row r="32" spans="1:6" s="8" customFormat="1" ht="75" x14ac:dyDescent="0.25">
      <c r="A32" s="9" t="s">
        <v>87</v>
      </c>
      <c r="B32" s="9" t="s">
        <v>68</v>
      </c>
      <c r="C32" s="41"/>
      <c r="D32" s="41"/>
      <c r="E32" s="9"/>
      <c r="F32" s="9"/>
    </row>
    <row r="33" spans="1:6" s="8" customFormat="1" x14ac:dyDescent="0.25">
      <c r="A33" s="9"/>
      <c r="B33" s="9"/>
      <c r="C33" s="9"/>
      <c r="D33" s="9"/>
      <c r="E33" s="9"/>
      <c r="F33" s="9"/>
    </row>
    <row r="34" spans="1:6" s="8" customFormat="1" ht="32.25" customHeight="1" x14ac:dyDescent="0.25">
      <c r="A34" s="106" t="s">
        <v>106</v>
      </c>
      <c r="B34" s="107"/>
      <c r="C34" s="107"/>
      <c r="D34" s="108"/>
      <c r="E34" s="35"/>
      <c r="F34" s="35"/>
    </row>
    <row r="35" spans="1:6" s="8" customFormat="1" ht="47.1" customHeight="1" x14ac:dyDescent="0.25">
      <c r="A35" s="21" t="s">
        <v>88</v>
      </c>
      <c r="B35" s="41"/>
      <c r="C35" s="41"/>
      <c r="D35" s="41"/>
      <c r="E35" s="41"/>
      <c r="F35" s="41"/>
    </row>
    <row r="36" spans="1:6" s="8" customFormat="1" ht="18" customHeight="1" x14ac:dyDescent="0.25">
      <c r="A36" s="33"/>
      <c r="B36" s="9"/>
      <c r="C36" s="9"/>
      <c r="D36" s="9"/>
      <c r="E36" s="36"/>
      <c r="F36" s="36"/>
    </row>
    <row r="37" spans="1:6" s="8" customFormat="1" ht="33" customHeight="1" x14ac:dyDescent="0.25">
      <c r="A37" s="112" t="s">
        <v>32</v>
      </c>
      <c r="B37" s="113"/>
      <c r="C37" s="113"/>
      <c r="D37" s="113"/>
      <c r="E37" s="114"/>
    </row>
    <row r="38" spans="1:6" s="8" customFormat="1" ht="54" customHeight="1" x14ac:dyDescent="0.25">
      <c r="A38" s="16" t="s">
        <v>174</v>
      </c>
      <c r="B38" s="20"/>
      <c r="C38" s="16">
        <v>27</v>
      </c>
      <c r="D38" s="118" t="s">
        <v>198</v>
      </c>
      <c r="E38" s="119"/>
    </row>
    <row r="39" spans="1:6" s="8" customFormat="1" ht="84" customHeight="1" x14ac:dyDescent="0.25">
      <c r="A39" s="123" t="s">
        <v>33</v>
      </c>
      <c r="B39" s="120" t="s">
        <v>199</v>
      </c>
      <c r="C39" s="121"/>
      <c r="D39" s="121"/>
      <c r="E39" s="122"/>
    </row>
    <row r="40" spans="1:6" s="8" customFormat="1" ht="102" customHeight="1" x14ac:dyDescent="0.25">
      <c r="A40" s="124"/>
      <c r="B40" s="120" t="s">
        <v>200</v>
      </c>
      <c r="C40" s="121"/>
      <c r="D40" s="121"/>
      <c r="E40" s="122"/>
    </row>
    <row r="41" spans="1:6" s="8" customFormat="1" ht="359.25" customHeight="1" x14ac:dyDescent="0.25">
      <c r="A41" s="125"/>
      <c r="B41" s="126" t="s">
        <v>201</v>
      </c>
      <c r="C41" s="127"/>
      <c r="D41" s="127"/>
      <c r="E41" s="128"/>
    </row>
    <row r="42" spans="1:6" s="8" customFormat="1" ht="34.5" customHeight="1" x14ac:dyDescent="0.25">
      <c r="A42" s="112" t="s">
        <v>34</v>
      </c>
      <c r="B42" s="113"/>
      <c r="C42" s="113"/>
      <c r="D42" s="113"/>
      <c r="E42" s="114"/>
    </row>
    <row r="43" spans="1:6" s="8" customFormat="1" ht="60.75" customHeight="1" x14ac:dyDescent="0.25">
      <c r="A43" s="16" t="s">
        <v>35</v>
      </c>
      <c r="B43" s="109" t="s">
        <v>100</v>
      </c>
      <c r="C43" s="110"/>
      <c r="D43" s="110"/>
      <c r="E43" s="111"/>
    </row>
    <row r="44" spans="1:6" s="8" customFormat="1" ht="114" customHeight="1" x14ac:dyDescent="0.25">
      <c r="A44" s="16" t="s">
        <v>36</v>
      </c>
      <c r="B44" s="109" t="s">
        <v>236</v>
      </c>
      <c r="C44" s="110"/>
      <c r="D44" s="110"/>
      <c r="E44" s="111"/>
    </row>
    <row r="45" spans="1:6" s="8" customFormat="1" ht="42.75" customHeight="1" x14ac:dyDescent="0.25">
      <c r="A45" s="26" t="s">
        <v>57</v>
      </c>
      <c r="B45" s="115" t="s">
        <v>64</v>
      </c>
      <c r="C45" s="116"/>
      <c r="D45" s="116"/>
      <c r="E45" s="117"/>
    </row>
    <row r="46" spans="1:6" s="8" customFormat="1" x14ac:dyDescent="0.25"/>
    <row r="47" spans="1:6" s="8" customFormat="1" x14ac:dyDescent="0.25"/>
    <row r="48" spans="1:6" s="8" customFormat="1" x14ac:dyDescent="0.25"/>
    <row r="49" s="8" customFormat="1" x14ac:dyDescent="0.25"/>
    <row r="50" s="8" customFormat="1" x14ac:dyDescent="0.25"/>
    <row r="51" s="8" customFormat="1" x14ac:dyDescent="0.25"/>
    <row r="52" s="8" customFormat="1" x14ac:dyDescent="0.25"/>
    <row r="53" s="8" customFormat="1" x14ac:dyDescent="0.25"/>
    <row r="54" s="8" customFormat="1" x14ac:dyDescent="0.25"/>
    <row r="55" s="8" customFormat="1" x14ac:dyDescent="0.25"/>
    <row r="56" s="8" customFormat="1" x14ac:dyDescent="0.25"/>
    <row r="57" s="8" customFormat="1" x14ac:dyDescent="0.25"/>
    <row r="58" s="8" customFormat="1" x14ac:dyDescent="0.25"/>
    <row r="59" s="8" customFormat="1" x14ac:dyDescent="0.25"/>
    <row r="60" s="8" customFormat="1" x14ac:dyDescent="0.25"/>
    <row r="61" s="8" customFormat="1" x14ac:dyDescent="0.25"/>
    <row r="62" s="8" customFormat="1" x14ac:dyDescent="0.25"/>
    <row r="63" s="8" customFormat="1" x14ac:dyDescent="0.25"/>
    <row r="64" s="8" customFormat="1" x14ac:dyDescent="0.25"/>
    <row r="65" s="8" customFormat="1" x14ac:dyDescent="0.25"/>
    <row r="66" s="8" customFormat="1" x14ac:dyDescent="0.25"/>
    <row r="67" s="8" customFormat="1" x14ac:dyDescent="0.25"/>
    <row r="68" s="8" customFormat="1" x14ac:dyDescent="0.25"/>
    <row r="69" s="8" customFormat="1" x14ac:dyDescent="0.25"/>
    <row r="70" s="8" customFormat="1" x14ac:dyDescent="0.25"/>
    <row r="71" s="8" customFormat="1" x14ac:dyDescent="0.25"/>
    <row r="72" s="8" customFormat="1" x14ac:dyDescent="0.25"/>
    <row r="73" s="7" customFormat="1" x14ac:dyDescent="0.25"/>
    <row r="74" s="7" customFormat="1" x14ac:dyDescent="0.25"/>
    <row r="75" s="7" customFormat="1" x14ac:dyDescent="0.25"/>
    <row r="76" s="7" customFormat="1" x14ac:dyDescent="0.25"/>
    <row r="77" s="7" customFormat="1" x14ac:dyDescent="0.25"/>
    <row r="78" s="7" customFormat="1" x14ac:dyDescent="0.2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tabSelected="1" topLeftCell="A10" zoomScale="80" zoomScaleNormal="80" workbookViewId="0">
      <selection activeCell="E18" sqref="E18"/>
    </sheetView>
  </sheetViews>
  <sheetFormatPr baseColWidth="10" defaultRowHeight="15" x14ac:dyDescent="0.25"/>
  <cols>
    <col min="1" max="1" width="41.42578125" style="78" customWidth="1"/>
    <col min="2" max="2" width="18.7109375" style="4" customWidth="1"/>
    <col min="3" max="4" width="13.28515625" style="4" customWidth="1"/>
    <col min="5" max="5" width="24.5703125" style="4" customWidth="1"/>
    <col min="6" max="6" width="95.42578125" style="81" customWidth="1"/>
    <col min="7" max="7" width="119.5703125" style="81" customWidth="1"/>
    <col min="8" max="8" width="29.28515625" style="81" customWidth="1"/>
    <col min="9" max="9" width="31" style="81" customWidth="1"/>
    <col min="10" max="10" width="32.42578125" style="81" customWidth="1"/>
    <col min="11" max="11" width="22.7109375" style="81" customWidth="1"/>
    <col min="12" max="12" width="56.28515625" style="81" customWidth="1"/>
    <col min="13" max="16384" width="11.42578125" style="4"/>
  </cols>
  <sheetData>
    <row r="1" spans="1:12" ht="56.25" customHeight="1" x14ac:dyDescent="0.25">
      <c r="A1" s="18" t="s">
        <v>40</v>
      </c>
      <c r="B1" s="18" t="s">
        <v>121</v>
      </c>
      <c r="C1" s="18" t="s">
        <v>41</v>
      </c>
      <c r="D1" s="18" t="s">
        <v>42</v>
      </c>
      <c r="E1" s="18" t="s">
        <v>43</v>
      </c>
      <c r="F1" s="54" t="s">
        <v>48</v>
      </c>
      <c r="G1" s="1" t="s">
        <v>44</v>
      </c>
      <c r="H1" s="1" t="s">
        <v>150</v>
      </c>
      <c r="I1" s="1" t="s">
        <v>47</v>
      </c>
      <c r="J1" s="1" t="s">
        <v>45</v>
      </c>
      <c r="K1" s="1" t="s">
        <v>73</v>
      </c>
      <c r="L1" s="1" t="s">
        <v>46</v>
      </c>
    </row>
    <row r="2" spans="1:12" s="50" customFormat="1" x14ac:dyDescent="0.25">
      <c r="A2" s="47"/>
      <c r="B2" s="48"/>
      <c r="C2" s="48"/>
      <c r="D2" s="48"/>
      <c r="E2" s="49"/>
      <c r="F2" s="66"/>
      <c r="G2" s="66"/>
      <c r="H2" s="66"/>
      <c r="I2" s="66"/>
      <c r="J2" s="66"/>
      <c r="K2" s="66"/>
      <c r="L2" s="66"/>
    </row>
    <row r="3" spans="1:12" ht="119.25" customHeight="1" x14ac:dyDescent="0.25">
      <c r="A3" s="17" t="s">
        <v>155</v>
      </c>
      <c r="B3" s="44"/>
      <c r="C3" s="45">
        <v>210000</v>
      </c>
      <c r="D3" s="44"/>
      <c r="E3" s="42">
        <v>0.06</v>
      </c>
      <c r="F3" s="2" t="s">
        <v>207</v>
      </c>
      <c r="G3" s="2" t="s">
        <v>204</v>
      </c>
      <c r="H3" s="2" t="s">
        <v>151</v>
      </c>
      <c r="I3" s="2" t="s">
        <v>152</v>
      </c>
      <c r="J3" s="2" t="s">
        <v>153</v>
      </c>
      <c r="K3" s="2" t="s">
        <v>154</v>
      </c>
      <c r="L3" s="2" t="s">
        <v>205</v>
      </c>
    </row>
    <row r="4" spans="1:12" ht="173.25" customHeight="1" x14ac:dyDescent="0.25">
      <c r="A4" s="17" t="s">
        <v>213</v>
      </c>
      <c r="B4" s="44"/>
      <c r="C4" s="69">
        <v>100000</v>
      </c>
      <c r="D4" s="44"/>
      <c r="E4" s="42">
        <v>0.03</v>
      </c>
      <c r="F4" s="2" t="s">
        <v>208</v>
      </c>
      <c r="G4" s="2" t="s">
        <v>203</v>
      </c>
      <c r="H4" s="2" t="s">
        <v>170</v>
      </c>
      <c r="I4" s="2" t="s">
        <v>156</v>
      </c>
      <c r="J4" s="2" t="s">
        <v>157</v>
      </c>
      <c r="K4" s="2" t="s">
        <v>154</v>
      </c>
      <c r="L4" s="2" t="s">
        <v>206</v>
      </c>
    </row>
    <row r="5" spans="1:12" s="73" customFormat="1" ht="64.5" customHeight="1" x14ac:dyDescent="0.25">
      <c r="A5" s="43" t="s">
        <v>202</v>
      </c>
      <c r="B5" s="70"/>
      <c r="C5" s="70"/>
      <c r="D5" s="70"/>
      <c r="E5" s="70"/>
      <c r="F5" s="71"/>
      <c r="G5" s="71"/>
      <c r="H5" s="71"/>
      <c r="I5" s="71"/>
      <c r="J5" s="71"/>
      <c r="K5" s="71"/>
      <c r="L5" s="72"/>
    </row>
    <row r="6" spans="1:12" ht="190.5" customHeight="1" x14ac:dyDescent="0.25">
      <c r="A6" s="17" t="s">
        <v>214</v>
      </c>
      <c r="B6" s="69"/>
      <c r="C6" s="69">
        <v>400000</v>
      </c>
      <c r="D6" s="44"/>
      <c r="E6" s="42">
        <v>0.12</v>
      </c>
      <c r="F6" s="2" t="s">
        <v>215</v>
      </c>
      <c r="G6" s="2" t="s">
        <v>216</v>
      </c>
      <c r="H6" s="2" t="s">
        <v>210</v>
      </c>
      <c r="I6" s="2" t="s">
        <v>209</v>
      </c>
      <c r="J6" s="2" t="s">
        <v>218</v>
      </c>
      <c r="K6" s="2" t="s">
        <v>154</v>
      </c>
      <c r="L6" s="2" t="s">
        <v>217</v>
      </c>
    </row>
    <row r="7" spans="1:12" s="53" customFormat="1" ht="164.25" customHeight="1" x14ac:dyDescent="0.25">
      <c r="A7" s="27" t="s">
        <v>185</v>
      </c>
      <c r="B7" s="67">
        <v>480770</v>
      </c>
      <c r="C7" s="64"/>
      <c r="D7" s="64"/>
      <c r="E7" s="68">
        <v>0.15</v>
      </c>
      <c r="F7" s="56" t="s">
        <v>226</v>
      </c>
      <c r="G7" s="56" t="s">
        <v>227</v>
      </c>
      <c r="H7" s="56" t="s">
        <v>228</v>
      </c>
      <c r="I7" s="56" t="s">
        <v>229</v>
      </c>
      <c r="J7" s="56" t="s">
        <v>230</v>
      </c>
      <c r="K7" s="56" t="s">
        <v>154</v>
      </c>
      <c r="L7" s="56" t="s">
        <v>231</v>
      </c>
    </row>
    <row r="8" spans="1:12" s="73" customFormat="1" ht="64.5" customHeight="1" x14ac:dyDescent="0.25">
      <c r="A8" s="43" t="s">
        <v>225</v>
      </c>
      <c r="B8" s="70"/>
      <c r="C8" s="70"/>
      <c r="D8" s="70"/>
      <c r="E8" s="70"/>
      <c r="F8" s="71"/>
      <c r="G8" s="71"/>
      <c r="H8" s="71"/>
      <c r="I8" s="71"/>
      <c r="J8" s="71"/>
      <c r="K8" s="71"/>
      <c r="L8" s="72"/>
    </row>
    <row r="9" spans="1:12" ht="360" x14ac:dyDescent="0.25">
      <c r="A9" s="17" t="s">
        <v>219</v>
      </c>
      <c r="B9" s="69">
        <v>768000</v>
      </c>
      <c r="C9" s="69"/>
      <c r="D9" s="44"/>
      <c r="E9" s="42">
        <f>768000/3238103</f>
        <v>0.23717590206364653</v>
      </c>
      <c r="F9" s="2" t="s">
        <v>160</v>
      </c>
      <c r="G9" s="2" t="s">
        <v>235</v>
      </c>
      <c r="H9" s="2" t="s">
        <v>161</v>
      </c>
      <c r="I9" s="2" t="s">
        <v>162</v>
      </c>
      <c r="J9" s="2" t="s">
        <v>233</v>
      </c>
      <c r="K9" s="2" t="s">
        <v>154</v>
      </c>
      <c r="L9" s="2" t="s">
        <v>232</v>
      </c>
    </row>
    <row r="10" spans="1:12" ht="270" x14ac:dyDescent="0.25">
      <c r="A10" s="17" t="s">
        <v>211</v>
      </c>
      <c r="B10" s="51"/>
      <c r="C10" s="74">
        <v>349332</v>
      </c>
      <c r="D10" s="44"/>
      <c r="E10" s="42">
        <v>0.11</v>
      </c>
      <c r="F10" s="2" t="s">
        <v>212</v>
      </c>
      <c r="G10" s="2" t="s">
        <v>234</v>
      </c>
      <c r="H10" s="2" t="s">
        <v>163</v>
      </c>
      <c r="I10" s="2" t="s">
        <v>164</v>
      </c>
      <c r="J10" s="2" t="s">
        <v>165</v>
      </c>
      <c r="K10" s="2" t="s">
        <v>154</v>
      </c>
      <c r="L10" s="2" t="s">
        <v>166</v>
      </c>
    </row>
    <row r="11" spans="1:12" s="73" customFormat="1" ht="30" x14ac:dyDescent="0.25">
      <c r="A11" s="43" t="s">
        <v>186</v>
      </c>
      <c r="B11" s="70"/>
      <c r="C11" s="70"/>
      <c r="D11" s="70"/>
      <c r="E11" s="70"/>
      <c r="F11" s="71"/>
      <c r="G11" s="71"/>
      <c r="H11" s="71"/>
      <c r="I11" s="71"/>
      <c r="J11" s="71"/>
      <c r="K11" s="71"/>
      <c r="L11" s="72"/>
    </row>
    <row r="12" spans="1:12" s="77" customFormat="1" ht="225" x14ac:dyDescent="0.25">
      <c r="A12" s="83" t="s">
        <v>220</v>
      </c>
      <c r="B12" s="75">
        <v>750000</v>
      </c>
      <c r="C12" s="75"/>
      <c r="D12" s="76"/>
      <c r="E12" s="52">
        <v>0.23</v>
      </c>
      <c r="F12" s="84" t="s">
        <v>224</v>
      </c>
      <c r="G12" s="3" t="s">
        <v>221</v>
      </c>
      <c r="H12" s="3" t="s">
        <v>158</v>
      </c>
      <c r="I12" s="3" t="s">
        <v>159</v>
      </c>
      <c r="J12" s="3" t="s">
        <v>222</v>
      </c>
      <c r="K12" s="3" t="s">
        <v>154</v>
      </c>
      <c r="L12" s="3" t="s">
        <v>223</v>
      </c>
    </row>
    <row r="13" spans="1:12" s="53" customFormat="1" ht="79.5" customHeight="1" x14ac:dyDescent="0.25">
      <c r="A13" s="27" t="s">
        <v>187</v>
      </c>
      <c r="B13" s="64"/>
      <c r="C13" s="82">
        <v>180000</v>
      </c>
      <c r="D13" s="64"/>
      <c r="E13" s="68">
        <v>0.06</v>
      </c>
      <c r="F13" s="56"/>
      <c r="G13" s="56"/>
      <c r="H13" s="56"/>
      <c r="I13" s="56"/>
      <c r="J13" s="56"/>
      <c r="K13" s="56"/>
      <c r="L13" s="61"/>
    </row>
    <row r="14" spans="1:12" x14ac:dyDescent="0.25">
      <c r="B14" s="79">
        <f>SUM(B12,B9,B7)</f>
        <v>1998770</v>
      </c>
      <c r="C14" s="80">
        <f>SUM(C13,C10,C6,C4,C3)</f>
        <v>1239332</v>
      </c>
    </row>
    <row r="15" spans="1:12" x14ac:dyDescent="0.25">
      <c r="B15" s="129">
        <f>SUM(B14:C14)</f>
        <v>3238102</v>
      </c>
      <c r="C15" s="130"/>
    </row>
  </sheetData>
  <mergeCells count="1">
    <mergeCell ref="B15:C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2022-10-18T14:20:51Z</dcterms:modified>
</cp:coreProperties>
</file>