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4" l="1"/>
  <c r="E17" i="4"/>
  <c r="E16" i="4"/>
  <c r="E12" i="4"/>
  <c r="E9" i="4"/>
  <c r="E7" i="4"/>
  <c r="E8" i="4"/>
  <c r="E4" i="4"/>
  <c r="E3" i="4"/>
  <c r="C18" i="4" l="1"/>
  <c r="B19" i="4" s="1"/>
  <c r="B18" i="4"/>
</calcChain>
</file>

<file path=xl/sharedStrings.xml><?xml version="1.0" encoding="utf-8"?>
<sst xmlns="http://schemas.openxmlformats.org/spreadsheetml/2006/main" count="269" uniqueCount="240">
  <si>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</si>
  <si>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</si>
  <si>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</si>
  <si>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</si>
  <si>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</si>
  <si>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</si>
  <si>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</si>
  <si>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</si>
  <si>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</si>
  <si>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</si>
  <si>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</si>
  <si>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</si>
  <si>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</si>
  <si>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</si>
  <si>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</si>
  <si>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</si>
  <si>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</si>
  <si>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</si>
  <si>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</si>
  <si>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</si>
  <si>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</si>
  <si>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</si>
  <si>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</si>
  <si>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</si>
  <si>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</si>
  <si>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</si>
  <si>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</si>
  <si>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</si>
  <si>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</si>
  <si>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</si>
  <si>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</si>
  <si>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</si>
  <si>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</si>
  <si>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</si>
  <si>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</si>
  <si>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</si>
  <si>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</si>
  <si>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</si>
  <si>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</si>
  <si>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</si>
  <si>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</si>
  <si>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Fiche-action 3.2 : xxx</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</si>
  <si>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</si>
  <si>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</si>
  <si>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</si>
  <si>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</si>
  <si>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</si>
  <si>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</si>
  <si>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</si>
  <si>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</si>
  <si>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</si>
  <si>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</si>
  <si>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</si>
  <si>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</si>
  <si>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</si>
  <si>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</si>
  <si>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</si>
  <si>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</si>
  <si>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</si>
  <si>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</si>
  <si>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</si>
  <si>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</si>
  <si>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</si>
  <si>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</si>
  <si>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</si>
  <si>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</si>
  <si>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</si>
  <si>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</si>
  <si>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</si>
  <si>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</si>
  <si>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</si>
  <si>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</si>
  <si>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</si>
  <si>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</si>
  <si>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</si>
  <si>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</si>
  <si>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</si>
  <si>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</si>
  <si>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</si>
  <si>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</si>
  <si>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</si>
  <si>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</si>
  <si>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</si>
  <si>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</si>
  <si>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</si>
  <si>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</si>
  <si>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</si>
  <si>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</si>
  <si>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</si>
  <si>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</si>
  <si>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</si>
  <si>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</si>
  <si>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</si>
  <si>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</si>
  <si>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</si>
  <si>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</si>
  <si>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</si>
  <si>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</si>
  <si>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</si>
  <si>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</si>
  <si>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</si>
  <si>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</si>
  <si>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</si>
  <si>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</si>
  <si>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</si>
  <si>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</si>
  <si>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</si>
  <si>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</si>
  <si>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</si>
  <si>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</si>
  <si>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</si>
  <si>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</si>
  <si>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</si>
  <si>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</si>
  <si>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</si>
  <si>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</si>
  <si>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</si>
  <si>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</si>
  <si>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</si>
  <si>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</si>
  <si>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</si>
  <si>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</si>
  <si>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</si>
  <si>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</si>
  <si>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</si>
  <si>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</si>
  <si>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Communauté d'agglomération du Bocage Bressuirais</t>
  </si>
  <si>
    <t>jacquiline.arnaud@agglo.2b.fr
05 49 81 34 65 - 06 76 77 96 15</t>
  </si>
  <si>
    <t>73 740 habitants</t>
  </si>
  <si>
    <t>Communauté d'agglomération du Bocage Bressuirais et CdC Thouarsais</t>
  </si>
  <si>
    <t xml:space="preserve">Lien vers carte interactive des territoires: https://cartographie.nouvelle-aquitaine.fr/adws/app/561e1917-c6ea-11e8-8a6e-79bdd7fe5201/index.html 
Communauté d'agglomération du Bocage-Bressuirais 
</t>
  </si>
  <si>
    <t>Oui</t>
  </si>
  <si>
    <t xml:space="preserve">OUI </t>
  </si>
  <si>
    <r>
      <t></t>
    </r>
    <r>
      <rPr>
        <b/>
        <sz val="11"/>
        <color theme="1"/>
        <rFont val="Symbol"/>
        <family val="1"/>
        <charset val="2"/>
      </rPr>
      <t xml:space="preserve"> </t>
    </r>
    <r>
      <rPr>
        <b/>
        <sz val="11"/>
        <color theme="1"/>
        <rFont val="Calibri"/>
        <family val="2"/>
        <scheme val="minor"/>
      </rPr>
      <t>Candidature recevable (l'ensemble des éléments est fourni par le candidat)/Date recevabilité : OUI</t>
    </r>
  </si>
  <si>
    <t>Objectif prioritaire 1 : Structurer le maillage de l’offre de services sur le territoire pour une répartition plus efficiente</t>
  </si>
  <si>
    <t>Fiche-action 1.1 : ASSURER UN MAILLAGE TERRITORIAL EFFICIENT DES INFRASTRUCTURES DE SERVICES PUBLICS</t>
  </si>
  <si>
    <t>Fiche-action 1.2 : Garantir une offre de services de proximité en milieu rural pour tous les publics</t>
  </si>
  <si>
    <t>Objectif prioritaire 2 : FAVORISER L’ATTRACTIVITÉ DU TERRITOIRE ET L’AMÉLIORATION DU CADRE DE VIE DES HABITANTS</t>
  </si>
  <si>
    <t>Fiche-action 2.1 : Accompagner les communes du territoire dans la revitalisation des centres-bourgs</t>
  </si>
  <si>
    <t>Fiche action 2.2 : Favoriser une approche innovante de découverte du patrimoine culturel, naturel, matériel et immatériel</t>
  </si>
  <si>
    <t>Fiche action 2.3 : Développer les activités économiques valorisant les circuits courts et les savoir-faire locaux</t>
  </si>
  <si>
    <t>Objectif prioritaire 3 :INITIER DES COOPÉRATIONS INTERTERRITORIALES ET/OU TRANSNATIONALES POUR ENRICHIR LA STRATÉGIE DE DÉVELOPPEMENT LOCAL</t>
  </si>
  <si>
    <t>Objectif prioritaire 4 : METTRE EN OEUVRE LA STRATÉGIE LOCALE DE DÉVELOPPEMENT DU BOCAGE BRESSUIRAIS</t>
  </si>
  <si>
    <t>Fiche-action 4.1 : Animation Volet territorial</t>
  </si>
  <si>
    <t>Fiche-action 4.2 :Ingénierie thématique renforcée</t>
  </si>
  <si>
    <t>renforcement du maillage des services publics sur ces différents bassins de vie et répondre au mieux aux besoins de tous les habitants, le Bocage Bressuirais ambitionne de développer ses infrastructures de services publics dans les domaines de la santé, petite enfance, sport, culture, tourisme et numérique.</t>
  </si>
  <si>
    <t>Études et démarches d’accompagnement
Création, rénovation et restructuration des équipements et infrastructures :
- Santé : Maisons de santé pluridisciplinaires, centres et pôles de santé professionnels
- Petite enfance : établissements d’accueil pour les jeunes enfants
- Sport : équipements sportifs
- Culture : médiathèques, bibliothèques, cinémas
- Tourisme : infrastructures liées à l’activité touristique</t>
  </si>
  <si>
    <t>Communes et groupements de communes
❖ Tout type d’établissement public et privé</t>
  </si>
  <si>
    <t>État
Région
Département
Fondations, sponsors et autres fonds privés</t>
  </si>
  <si>
    <t>Les opérations de rénovation énergétique globale et performante des bâtiments tertiaires publics, notamment sanitaires, sociales, sportives, culturelles, etc. permettant d’atteindre un niveau équivalent au label BBC-Effinergie rénovation (si le bâtiment a été construit après 1948) ou Effinergie rénovation ou Effinergie patrimoine seront éligibles à l’OS 2 FEDER.</t>
  </si>
  <si>
    <t>De réalisation
- Nombre et nature des équipements : créés, modernisés
- Nombre de dossiers programmés
- Montant moyen de subvention FEDER attribué par dossier
- Montant moyen de dépenses publiques par dossier
De résultats
- Population couverte par les projets
- Nombre d’emplois créés</t>
  </si>
  <si>
    <t>Ambition 1 : Favoriser l’engagement citoyen pour accélérer la transition écologique
Défi n°5 : Concilier développement, environnement et solidarité (services publics de proximité, lutte contre les déserts médicaux, partenariat entre les acteurs …)
Ambition 5 - Développer et systématiser un urbanisme durable, résilient, économe en ressources et qui s’adapte aux risques naturels et aux changements climatiques
Défi n°2 : Améliorer les performances thermiques des bâtiments (rénovation énergétique des bâtiments tertiaires)</t>
  </si>
  <si>
    <t>Une offre de services innovants et accessibles à tous en matière de formation des jeunes, de services et commerces de proximité, etc. serait un véritable levier pour ce territoire.</t>
  </si>
  <si>
    <t>❖ Communes et groupements de communes
❖ Tout type d’association
❖ Tout type d’entreprise
❖ Tout type d’établissement public et privé</t>
  </si>
  <si>
    <t>Formation
Le soutien à des initiatives et des démarches territoriales favorisant le rapprochement entre la formation et les besoins économiques et/ou mettant en oeuvre de nouvelles formes de collaboration entre les acteurs du territoire seront éligibles à l’OS 4 FSE.
Les actions d’investissement liées à des actions de formation seront éligibles à l’OS 5 FEDER.
Mobilité
Les infrastructures de mobilité douce seront éligibles à l’OS 3 FEDER.
Les initiatives de mobilité douce et solidaire seront éligibles à l’OS 5 FEDER
Le taux de cofinancement est de 80 % (dans la limite des dispositions règlementaires européennes et nationales (régime d’aide, autofinancement public…)</t>
  </si>
  <si>
    <t>De réalisation
- Nombre et nature des opérations
- Nombre de dossiers programmés
- Montant moyen de dépense publique par projet
- Montant moyen de subvention LEADER attribué par projet
De résultats
- Population couverte par les projets
- Nombre d’emplois créés</t>
  </si>
  <si>
    <t>Ambition 1 : Favoriser l’engagement citoyen pour accélérer la transition écologique
Défi n°5 : Concilier développement, environnement et solidarité (orientation dans l’éducation et la formation, formation des jeunes et tout au long de la vie, services publics de proximité réinventés, partenariat entre les acteurs…)
Ambition 4 : Développer les mobilités « propres » pour tous
Défi n°1 : Peser sur les choix des modes de transport des voyageurs, lutter contre l’autosolisme (urbanisme des courtes distances, nouvelles mobilités et écomobilités, accès à la formation par des services de transport…)</t>
  </si>
  <si>
    <t>Cette opération vise à relancer et conforter l’attractivité des bourgs par différentes entrées : l’activité économique, le logement, la qualité des aménagements, etc.
Afin de favoriser l’attractivité du territoire et l’amélioration du cadre de vie des habitants, le Bocage Bressuirais souhaite poursuivre cette stratégie de revitalisation des centres-bourgs.</t>
  </si>
  <si>
    <t>Études pour les bourgs hors PVD (Plan Paysage) : réflexions globales sur l’aménagement de la commune, démarches de projets participatives
- Opérations pilotes de rénovation et de requalification dans les centres-bourgs mettant l’accent sur la qualité environnementale, architecturale et paysagère
- Rénovation et création de logements locatifs communaux conventionnés dans le bâti ancien</t>
  </si>
  <si>
    <t>Les projets intégrateurs et multifonctionnels de lutte contre les effets d’ilots de chaleur en ville fondés sur la nature favorisant : a) la réduction significative des ilots de chaleur en ville ; b) le ralentissement de l’écoulement et l’infiltration ou la réutilisation de l’eau pluviale dans les usages urbains et/ou en milieux urbains par une désimperméabilisassion ; c) la végétalisation notamment en intégrant de façon privilégiée des végétaux d’origine locale ; d) la préservation et la restauration de la biodiversité notamment en s’insérant dans la trame verte et bleue ; e) la reconnexion des personnes avec la nature de proximité seront éligibles dans le cadre d’appels à projets dédiés (OS 2 FEDER).
Les programmes de rénovation énergétique des logements publics sociaux (moins de 20 logements) seront éligibles à l’OS 5 FEDER.</t>
  </si>
  <si>
    <t>De réalisation
- Nombre et nature des opérations
- Nombre de dossiers programmés
- Montant moyen de subvention LEADER attribué par projet
- Montant moyen de dépense publique par projet
De résultats
- Population couverte par les projets
- Nombre d’emplois créés</t>
  </si>
  <si>
    <t>Ambition 5 : Développer et systématiser un urbanisme durable, résilient, économe en ressources et qui s’adapte aux risques naturels et aux changements climatiques
Défi n°1 : Développer un urbanisme sobre et ouvert sur la nature (ingénierie territoriale, sobriété foncière, friches, biodiversité…)
Ambition 8 : Préserver nos ressources naturelles et la biodiversité
Défi n°3 : Mieux intégrer la biodiversité dans les projets d’aménagement (intégration et préservation de la biodiversité dans les projets d’aménagement…)
Ambition 10 : Préserver les terres agricoles, forestières et naturelles
Défi n°2 : Placer le développement régional sous le signe de la sobriété foncière (ingénierie, friches, îlots de fraicheur, biodiversité, trames vertes et bleues, accompagnement des communes…)</t>
  </si>
  <si>
    <t>faire du tourisme un véritable levier de développement économique, le Bocage Bressuirais souhaite développer une offre touristique et de loisirs innovante autour de la valorisation du patrimoine naturel, culturel, matériel, immatériel et des savoir-faire locaux, adaptée aux nouvelles attentes des touristes.</t>
  </si>
  <si>
    <t>Études et démarches d’accompagnement
- Réalisation de circuits ou produits de découverte valorisant les ressources culturelles, naturelles, paysagères, économiques et les productions locales
- Conservation, valorisation et connexion des sites historiques et naturels
- Redynamisation de projets touristiques et développement de projets écotouristiques
- Promotion de l’offre touristique sur et en dehors du territoire
- Reconstitution ou valorisation des haies bocagères, éléments constitutifs de l’identité bocagère du territoire</t>
  </si>
  <si>
    <t>La conception et le déploiement de programmes d’éducation à l’environnement pluri-thématiques, liés aux transitions écologiques, auprès de tous les publics, privilégiant le contact avec la nature comme outil de médiation et d’appropriation seront éligibles à l’OS 2 FEDER.
Les actions permettant la valorisation des territoires et leur environnement auprès des publics et acteurs seront éligibles à l’OS 5 FEDER.</t>
  </si>
  <si>
    <t>Ambition 1 : Favoriser l’engagement citoyen pour accélérer la transition écologique
Défi n°1 : Contribuer à la construction et à la diffusion d’une information fiable (éducation à l’environnement…)
Ambition 2 : Accélérer et accompagner la transition agroécologique
Défi n°2 : S’adapter au changement climatique et participer à son atténuation (maintenir les surfaces enherbées, les haies…)
Ambition 8 : Préserver nos ressources naturelles et la biodiversité
Défi n°1 : Stopper la disparition alarmante de la biodiversité (réservoirs de biodiversité…)
Défi n°3 : Mieux intégrer la biodiversité dans les projets d’aménagement (reconquête de la biodiversité, intégration de la biodiversité dans les aménagements…)
Ambition 9 : Préserver et protéger la ressource en eau
Défi n°2 : Garantir la qualité de la ressource (continuité écologique, trames vertes et bleues…)
Ambition 10 : Préserver les terres agricoles, forestières et naturelles
Défi n°2 : Placer le développement régional sous le signe de la sobriété foncière (préservation des espaces naturels et forestiers, trames vertes et bleues, ingénierie…)</t>
  </si>
  <si>
    <t>Face aux enjeux écologiques, environnementaux et sanitaires, les agriculteurs ont modifié leurs pratiques, et le public, son mode de consommation. Localement, une filière commerciale de proximité s’est progressivement développée (143 producteurs pratiquant la vente directe), mais elle reste insuffisante pour répondre aux attentes des consommateurs.
Le Bocage Bressuirais ambitionne d’accompagner et de conforter ce secteur d’activité émergeant et de conserver les savoir-faire locaux.</t>
  </si>
  <si>
    <t>Études et démarches d’accompagnement
- Investissements individuels et collectifs en faveur de la production, la transformation et la commercialisation
- Développement de signes, marques ou labels de qualité
- Projets de valorisation de l’artisanat et des savoir-faire locaux
- Conception de nouveaux outils, événements de promotion et de sensibilisation
- Élaboration de stratégie marketing</t>
  </si>
  <si>
    <t>❖ Communes et groupements de communes
❖ Tout type d’association
❖ Tout type d’entreprise
❖ Tout type d’établissement public et privé
❖ Chambres consulaires</t>
  </si>
  <si>
    <t>Le FEADER est le fonds mobilisé pour venir en aide aux agriculteurs, notamment pour leurs exploitations et leurs productions.
L’agriculture de proximité liée au développement des activités valorisant les circuits courts et/ou de proximité et les savoir-faire locaux seront éligibles à l’OS 5 FEDER.</t>
  </si>
  <si>
    <t>Ambition 1 : Favoriser l’engagement citoyen pour accélérer la transition écologique
Défi n°2 : Co-construire avec les acteurs de demain (plateforme coopérative agricole ou coopérative de produits locaux)
Défi n°3 : Promouvoir des modes de consommation responsables (marchés de plein air, label de responsabilité sociale et environnementale)
Défi n°4 : La santé des citoyens, la condition sine qua non (manger mieux et sain)
Ambition 2 : Accélérer et accompagner la Transition Agroécologique
Défi n°1 : Sortir des pesticides et généraliser les pratiques agroécologiques (commercialisation en circuits courts, produits bio et locaux dans la restauration collective)</t>
  </si>
  <si>
    <t>La coopération est l’un des principes fondamentaux des programmes LEADER participant au développement des territoires. Il s’agit de porter, à l’échelle interterritoriale, des projets de coopération en lien avec les enjeux du Bocage Bressuirais afin d’enrichir les pratiques locales.
Les projets de coopération seront lancés dès 2023/2024 afin de prendre le temps de rencontrer les territoires identifiés et de définir conjointement les objectifs communs et partagés pour ces projets de coopération.
Des contacts ont été pris avec des partenaires potentiels au sujet des thématiques suivantes :
- Paysage - Art - Culture - Attractivité
- Culture - Partenariat muséal
- Tourisme - Culture - Paysage - Biodiversité
- Formation - Emploi - Développement économique
- Enfance-jeunesse
Cette liste n’est ni n’est ni arrêtée, ni exhaustive.</t>
  </si>
  <si>
    <t>Études, animations, prestations externes et démarches d’accompagnement
- Frais d’organisation de rencontres, échanges
- Actions de communication, médiation, sensibilisation, information, promotion</t>
  </si>
  <si>
    <t>❖ Structure porteuse du GAL
❖ Communes et groupements de communes
❖ Tout type d’association
❖ Tout type d’entreprise
❖ Tout type d’établissement public et privé
❖ Chambres consulaires</t>
  </si>
  <si>
    <t>Le GAL Bocage Bressuirais projette de mener des coopérations interterritoriales en s’appuyant sur les objectifs et thématiques de sa stratégie de développement local en adéquation avec l’OS 5 FEDER et le LEADER pour le développement rural.
Les champs d’intervention retenus sont les suivants : services publics et de proximité, centres-bourgs, patrimoine culturel et naturel, circuits courts.</t>
  </si>
  <si>
    <t>De réalisation
- Nombre et nature des projets de coopération soutenus
- Nombre d’outils de capitalisation élaborés
- Nombre de dossiers programmés
- Montant moyen de subvention attribué par projet</t>
  </si>
  <si>
    <t>Ambition 1 : Favoriser l’engagement citoyen pour accélérer la transition écologique
Défi n°5 : Concilier développement, environnement et solidarité (solidarités dans les actions régionales…)
Ambition 8 : Préserver nos ressources naturelles et la biodiversité
Défi n° 3 : Mieux intégrer la biodiversité dans les projets d’aménagement (1 000 territoires néo-aquitains engagés dans la reconquête de la biodiversité : aménagement du territoire, urbanisme opérationnel, planification, nature en ville, espaces naturels)
Ambition 10 : Préserver les terres agricoles, forestières et naturelles
Défi n°2 : Placer le développement régional sous le signe de la sobriété foncière (développer une ingénierie des centres-villes et des bourgs, notamment les communes rurales)</t>
  </si>
  <si>
    <t>La mise en oeuvre du volet territorial des fonds européens passe par l’animation de la stratégie locale de développement. Une ingénierie territoriale sera dédiée à l’animation du volet territorial 2023-2027.</t>
  </si>
  <si>
    <t>Les prestations et actions liées à l’animation de la stratégie de développement local et qui visent à favoriser les échanges entre les partenaires, à fournir l’information et à apporter un soutien aux bénéficiaires potentiels dans la préparation puis pour le développement des opérations
- Les prestations et actions liées à l’élaboration, à la mise en oeuvre et à la gestion de la stratégie de développement local
- Les cotisations payées par les structures porteuses des GAL à des structures favorisant leur mise en réseau</t>
  </si>
  <si>
    <t>Structure porteuse du GAL</t>
  </si>
  <si>
    <t>État
Département
Région
Fondations, sponsors et autres fonds privés</t>
  </si>
  <si>
    <t>L’ingénierie pour des démarches territoriales de transition énergétique en lien avec des programmes d’investissement visant à favoriser les mesures en matière d’efficacité énergétique et réduire les émissions de gaz à effet de serre, favoriser les énergies renouvelables seront éligibles à l’OS 2 FEDER.</t>
  </si>
  <si>
    <t>De réalisation
- PV de réunions
- Tableaux de suivi</t>
  </si>
  <si>
    <t>Ambition 1 : Favoriser l’engagement citoyen pour accélérer la transition écologique
Défi n°2 : Co-construire avec les acteurs de demain (propositions d’outils d’ingénierie aux collectivités pour des projets de territoire plus écoresponsables)
Ambition 5 : Développer et systématiser un urbanisme durable, résilient, économe en ressources et qui s’adapte aux risques naturels et aux changements climatiques
Défi n°1 : Développer un urbanisme sobre et ouvert sur la nature (ingénierie pour projet de restructuration et de revitalisation des centres-bourgs)
Défi n°2 : Améliorer les performances techniques des bâtiments (accompagner l’ingénierie des intercommunalités avec le dispositif « Territoires à énergies positives » en lien avec l’ADEME)
Ambition 10 : Préserver les terres agricoles, forestières et naturelles
Défi n°1 : Lutter contre l’artificialisation des terres et l’étalement urbain (ingénierie de rénovation des bourgs et centres-villes pour les communes rurales prioritairement)</t>
  </si>
  <si>
    <t>renforcement de la capacité à faire émerger des projets de développement opérationnels, le Bocage Bressuirais ambitionne de renforcer son ingénierie de projet généraliste / ingénierie de projet de cohérence territoriale au service des collectivités et acteurs du territoire</t>
  </si>
  <si>
    <t>Salaires et charges
- Indemnités des stagiaires</t>
  </si>
  <si>
    <t>❖ Structure porteuse du GAL</t>
  </si>
  <si>
    <t>De réalisation
- Atteinte des objectifs annuels
- Nombre et nature des projets accompagnés
- Montant et nature des aides européennes obtenues</t>
  </si>
  <si>
    <t xml:space="preserve">Le montant consacré au volet "animation- gestion Leader" n'exède pas les 25% du montant total de la contribution publique à la stratégie (article 34 du RPDC du 24 juin 2021). </t>
  </si>
  <si>
    <t>Pierre-Yves MAROLLEAU</t>
  </si>
  <si>
    <t xml:space="preserve">Postive </t>
  </si>
  <si>
    <t>Points faibles : Manque de précision sur la composition du futur GAL ainsi que sur l'ingénierie thématique</t>
  </si>
  <si>
    <t>Chaque fiche action du territoire CA2B veille aux respects des ambitions et défis de la feuille de route régionale Néo Terra. Cependant, les 11 ambitions du Néo-Terra varient selon les objectifs prioritaires du territoires. 
Le CA2B a indiqué dans le documents les objectifs du NéoTerra qui est "d’accompagner l’effort de transition en termes énergétique, écologique et agricole à l’horizon 2030"</t>
  </si>
  <si>
    <t xml:space="preserve">
</t>
  </si>
  <si>
    <t>.</t>
  </si>
  <si>
    <t xml:space="preserve">.
</t>
  </si>
  <si>
    <t>Bocage Bressuirais</t>
  </si>
  <si>
    <t>24623,77 (20 000 €)</t>
  </si>
  <si>
    <r>
      <t xml:space="preserve">3 axes stratégiques ont été retenus issus des enjeux obtenus  à partir des diagnostics : 
- </t>
    </r>
    <r>
      <rPr>
        <b/>
        <sz val="11"/>
        <color theme="1"/>
        <rFont val="Calibri"/>
        <family val="2"/>
        <scheme val="minor"/>
      </rPr>
      <t>Axe 1- Structurer le maillage de l’offre de services sur le territoire pour une répartition plus efficiente
- Axe 2 - Favoriser l’attractivité du territoire et l’amélioration du cadre de vie des habitants
 - Axe 3 - Initier des coopérations interrégionales et/ou transnationales pour enrichir la stratégie de développement local</t>
    </r>
  </si>
  <si>
    <t>Le diagnotic territorial et l'élaboration de la stratégie locale de la CA2B se sont articulés avec les stratégies locales existantes (SCOT,PLUI, Plan Paysage…), departementales, régionales et nationales afin d'obtenir un maximum de synergie entre différentes politiques publiques.
Les documents prospectifs et opérationnels utilisés : Programme intercommunal "cœur de bourg, cœur de vie", PCAET, SCOT (2017-2021), PLUI, SRDEII decliné localement en SDE (Stratégie de Développement Economique),PLH (plan local de l'habitat), Schema de développementtouristique (SDT), le Plan global de déplacements et schéma directeur cyclable intercommunal, PDALPD (Plan de Départemental d'Action pour le logement et l'hebergelment des personnes défavorisé) le SRADDET et NéoTerra</t>
  </si>
  <si>
    <t>le territoire de la CA2B a pris en compte dans sa stratégie un objectif prioritaire "Initier des coopérations interterritoriales et/ou transnationales pour enrichir la stratégie de développement local" (cf FA3). 
Objectifs opérationnels
- Mettre en oeuvre des projets de coopération en cohérence avec les orientations stratégiques du GAL
- Construire de nouveaux partenariats et travailler en réseau
- Échanger des pratiques et favoriser les transferts d’expériences
- Créer des outils de capitalisation</t>
  </si>
  <si>
    <t xml:space="preserve">Cependant il est nécessaire de clarifier la fiche action 4.2 " INGÉNIERIE DE PROJET THÉMATIQUE RENFORCÉE" dont le bénéfiaire de cette FA serait uniquement le GAL puisqu'il s'agit de l'animation-gestion.  </t>
  </si>
  <si>
    <r>
      <t xml:space="preserve">
</t>
    </r>
    <r>
      <rPr>
        <b/>
        <sz val="11"/>
        <color theme="1"/>
        <rFont val="Calibri"/>
        <family val="2"/>
        <scheme val="minor"/>
      </rPr>
      <t>-Animation du Volet territorial 2021-2027</t>
    </r>
    <r>
      <rPr>
        <sz val="11"/>
        <color theme="1"/>
        <rFont val="Calibri"/>
        <family val="2"/>
        <scheme val="minor"/>
      </rPr>
      <t xml:space="preserve">
Communiquer et promouvoir le DLAL,
- Favoriser l’émergence et la réalisation de projets,
- Accompagner les porteurs de projet dans la constitution de leur dossier, leur demande de subvention et de paiement....
</t>
    </r>
    <r>
      <rPr>
        <b/>
        <sz val="11"/>
        <color theme="1"/>
        <rFont val="Calibri"/>
        <family val="2"/>
        <scheme val="minor"/>
      </rPr>
      <t>Ingénierie thématique renforcée</t>
    </r>
    <r>
      <rPr>
        <sz val="11"/>
        <color theme="1"/>
        <rFont val="Calibri"/>
        <family val="2"/>
        <scheme val="minor"/>
      </rPr>
      <t xml:space="preserve">
Renforcer la mise en réseau d’acteurs locaux et le maillage du territoire autour d’une approche territoriale thématique,
- Favoriser l’amorçage et la réalisation de projets dans une approche la plus intégrée possible.
Le poste Animation volet territorial est fléché sur les crédits LEADER et celui de l'ingénierie thématique renforcée est fléché sur le FEDER OS5. Ces poste sont en lien avec la stratégie, toutefois, il est important d'apporter quelques ajustemment aux missions du poste l'ingénierie thématique</t>
    </r>
  </si>
  <si>
    <t xml:space="preserve">Préciser le nombre d'ETP consacré à l'animation ainsi l'organisation (missions) des postes. </t>
  </si>
  <si>
    <t xml:space="preserve">l'agglo 2B structure porteuse du DLAL est une organisation capable de porter la candidature. Il existe au sein de l'agglo une unité stratégie et politique contractuelle qui se chargerait de conduire la stratégie de 21-27. </t>
  </si>
  <si>
    <t xml:space="preserve">Préciser les règles d'intervention des differents collèges.   Manque de précision en cas de conflits d'intérêts
Manque de précision sur la composition du GAL 
</t>
  </si>
  <si>
    <t xml:space="preserve">Points forts : Candidature claire  </t>
  </si>
  <si>
    <t xml:space="preserve">EVALUATION GLOBALE </t>
  </si>
  <si>
    <r>
      <rPr>
        <sz val="11"/>
        <rFont val="Symbol"/>
        <family val="1"/>
        <charset val="2"/>
      </rPr>
      <t></t>
    </r>
    <r>
      <rPr>
        <sz val="11"/>
        <rFont val="Calibri"/>
        <family val="2"/>
        <scheme val="minor"/>
      </rPr>
      <t> Oui  X</t>
    </r>
    <r>
      <rPr>
        <sz val="11"/>
        <rFont val="Symbol"/>
        <family val="1"/>
        <charset val="2"/>
      </rPr>
      <t xml:space="preserve"> </t>
    </r>
    <r>
      <rPr>
        <sz val="11"/>
        <rFont val="Calibri"/>
        <family val="2"/>
        <scheme val="minor"/>
      </rPr>
      <t xml:space="preserve">Non 
Si oui : périmètre concerné et territoire chef de file le cas échéant </t>
    </r>
  </si>
  <si>
    <t xml:space="preserve">□ Oui   X Non </t>
  </si>
  <si>
    <t xml:space="preserve">X Oui   □ Non </t>
  </si>
  <si>
    <t>0 commune de + 25 000 habitants</t>
  </si>
  <si>
    <t>Le territoire présenté dans la candidature respecte le périmètre de contractualisation régionale et aucune ville de plus 25 000 habitants ne figure parmi les communes de la CA2B. La plus grande commune est Bressuire et compte 19 733 habitants. 
Les autres bassins de vie sont organisés autour des quatre « pôles intermédiaires » : Mauléon (8 533 habitants), Cerizay (4 762 habitants), Nueil-Les-Aubiers (5 513 habitants) et Moncoutant-sur-Sèvre (5 046 habitants)</t>
  </si>
  <si>
    <t>Le diagnostic du territoire s'est fait autour des dynamiques sociales et écomiques, d'un état des lieux écologique et d'un diagnostic thématique. Seules les priorités thématiques ont bénéficié de la méthode AFOM. 
L'élaboration du diagnostic s'est nourri des travaux préables notamment du PCAET, PLUI, SCOT...
Les enjeux issus de l'analyse AFOM
- Accompagner les communes du territoire dans la revitalisation des centres-bourgs
- Assurer un maillage territorial efficient des infrastructures de services publics (3 fois avec des sous enjeux différens).
- Favoriser une approche innovante de découverte du patrimoine naturel, culturel, matériel et immatérielDévelopper les activités économiques valorisant les circuits courts et/ou de proximité et les savoir-faire locaux
6 Développer les activités économiques valorisant les circuits courts et/ou de proximité et les savoir-faire locaux.....</t>
  </si>
  <si>
    <t>La présentation de la candidature de la CA2B, aucune de définition n'a été faite entre l'urbain et le rurale, aucun enjeu ou axe stratégique n'est fleché sur une zone spécifique. Le territore du CA2B ne possède pas de commune de plus de 25 000 habitants. L'ensemble du territoire est éligible à la fois à LEADER et FEDER O5. 
La commune la plus importante du périmètre du GAL est la Commune de Bressuire avec une population estimés à 19 733 habitants</t>
  </si>
  <si>
    <t>notion d'innovation à préciser</t>
  </si>
  <si>
    <t xml:space="preserve">Une reponse adaptée a été portée sur la ligne de partage entre les fonds (FEDER OS5 et Leader). Cependant les deux fonds sont éligibles sur l'ensemble du territoire. Le territoire n'a pas de commune dont la population est supérieure à 25 000  habitants.
Considéré à la fois comme un territoire rural et urbain, l'agglo 2B a consacré les deux fonds sur son périmètre et le fonds LEADER vise des projets ciblant les zones rurales. </t>
  </si>
  <si>
    <t>La stratégie de l'Agglo 2B s'est appuyée sur le socle constitué des priorités de l'O5 (Ingénierie renforcée, attractivité durable/accès aux services et dynamique d'innovation et de reconversion territoriale). Il existe dans la stratégie de l'Agglo 2B une fiche action "Coopération fléchée sur LEADER et une sur l'animation de la Stratégie". les fiches actions fléchées sur l'O5 concordent avec les objectifs prioritaires des fonds LEADER ET FEADER
Les fiches actions fléchées Feder OS5 : - Ingénierie de projet thématique renforcée - Structurer le maillage de l’offre de services sur le territoire pour une répartition plus efficiente.</t>
  </si>
  <si>
    <t xml:space="preserve">L'enveloppe accordée au territoire CA2B (3 156 627 € reparti entre 1 690 315 € FEDER OS5 et 1 466 312 € Leader) a été intégralement repartie entre les différents axes stratégiques du territoire. Comme indiqué ci-dessus, l'enveloppe est repartie entre fiche action et par fonds. S'agissant du flèchage du LEADER aux problématiques ruraux, la CA2B a  respecté et l'ensemble du territoire est considéré comme un territoire rural.  
</t>
  </si>
  <si>
    <t>l'Agglo 2A a défini des modalités de communication amont et aval sur les projets et l’avancement de la stratégie (comité de programmation, conférences des Maires, conseil municipal, communication auprès des habitants, Internet, réunions d'information) et à travers des outils (Tableaux, graphiques des crédits, Bilan annuel : tableaux, graphiques, présentation d’opérations innovantes et/ou exemplaires, article sur le bilan annuel, des opérations réalisées ou en cours).
Les acteurs ciblés sont nombreux et variés (Porteurs de projets, Chargés de mission des communes, Chambres consulaires, Acteurs « relais » dont les associations ayant une mission d’intérêt général, Élus….)
Réunir le cas échéant un comité technique des cofinanceurs (ou tout autre comité jugé opportun)</t>
  </si>
  <si>
    <t xml:space="preserve">L'agglo 2B est en capacité d'assurer le suivi  des objectis de la stratégie, car elle est actuellement structure porteuse d'un GAL.
L'ensemble des outils, des méthodes de communication et de mobilisation proposés par le territoire permet de confirmer que l'Agglo 2B est en capacité de suivre et d'evaluer la mise en œuvre de sa Stratégie. </t>
  </si>
  <si>
    <t xml:space="preserve">l'agglo 2B a mis en place une méthode qui permet l'implication d'une variété d'acteurs tout au long de la mise en place de la stratégie. 
La CA2B a mis en place une méthode de concertation liée à chaque acteur. 
La Conférence des Maires, réunie le 12 avril 2022 = Elus
Réunion de concertation des acteurs socioprofessionnels 03/05/2022 = acteurs socio-professionnels 
Enquête par questionnaires janv-Fev 2022= les membres de l'actuel GAL et société civile </t>
  </si>
  <si>
    <t xml:space="preserve">L'équipe d'animation sera en charge d'assurer une information transparente auprès des porteurs de projets potentiels sur les possibilités de financements : fonds européens LEADER ou FEADER OS5 ou hors DLAL, autres financements publics ou privés et d'accompagner les porteurs de projets tout au long de la vie de leur projet, les informer et les aider dans leurs démarches, ou si nécessaire les orienter vers d’autres fonds européens ou d’autres subventions,
Il est prévu de réunir le cas échéant un comité technique des cofinanceurs (ou tout autre comité jugé opportun),
</t>
  </si>
  <si>
    <t xml:space="preserve">La composition du GAL est conforme car elle respecte l'équilibre géographique, Parité homme / femme, Représentation équilibrée des acteurs publics et privés… La CA2B s'est assurée d’une représentation juste, équitable dans lesquels la prise de décision n’appartient à aucun groupe d’intérêt particulier. la disposition établie permet d'assurer la participation publique/privée aux décisions : garantir un minimum de représentation du privé.
</t>
  </si>
  <si>
    <r>
      <t></t>
    </r>
    <r>
      <rPr>
        <b/>
        <sz val="11"/>
        <color theme="1"/>
        <rFont val="Symbol"/>
        <family val="1"/>
        <charset val="2"/>
      </rPr>
      <t xml:space="preserve"> </t>
    </r>
    <r>
      <rPr>
        <b/>
        <sz val="11"/>
        <color theme="1"/>
        <rFont val="Calibri"/>
        <family val="2"/>
        <scheme val="minor"/>
      </rPr>
      <t xml:space="preserve">Candidature incomplète : </t>
    </r>
    <r>
      <rPr>
        <b/>
        <sz val="11"/>
        <color theme="1"/>
        <rFont val="Calibri"/>
        <family val="2"/>
        <scheme val="minor"/>
      </rPr>
      <t xml:space="preserve">
Pièces manquantes/Elements non recevables : Les statuts de la structure porteuse de la candidature
Date de demande des compléments d'information et délai de réponse : 11/07/2022 avant le 29 août 2022 </t>
    </r>
  </si>
  <si>
    <t>Retour Information complémentaire du territoire</t>
  </si>
  <si>
    <t>A fournir : les statuts de la communauté d'agglomeration modifiés le 25 juin 2019. --&gt; reçus le 29/07/2022</t>
  </si>
  <si>
    <t>Lors du Comité interministériel des ruralités (CIR) du 14 novembre 2020, une nouvelle définition
du rural reposant sur la densité communale a été validée. Désormais un territoire est dit rural
s’il est peu dense et très peu dense, et urbain s’il est de densité intermédiaire ou très dense.
Cette grille communale de densité s’appuie sur une méthodologie européenne (Eurostat)...Les 33 communes qui composent ce territoire étant peu denses ou très peu denses, cette
méthode d’agrégation amène à qualifier le territoire du Bocage Bressuirais comme un territoire
rural. Étant donné que le territoire dans son ensemble est rural, y compris son pôle principal Bressuire, l’ensemble du territoire peut bénéficier de l’intégralité des fonds (FEDER OS 5 / LEADER).</t>
  </si>
  <si>
    <t>Le Bocage Bressuirais partage la définition communautaire de l’innovation. En effet, le programme d’actions vise à favoriser l’« émergence de nouveaux produits et services qui incorporent les spécificités locales ».Le territoire prévoit également de favoriser les « nouvelles méthodes permettant de combiner entre-elles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 en oeuvre de projet. ». Enfin, il est prévu d’intégrer à la grille de sélection des projets la dimension « innovation » à travers différents critères : réponse aux objectifs de différentes fiches actions, démarche partenariale et mise en réseau d’acteurs, implication de la population locale …</t>
  </si>
  <si>
    <t>Dans le cadre de sa stratégie de développement local, le Bocage Bressuirais, structure
porteuse prévoit une ingénierie pour l’animation du volet territorial et une ingénierie de projet
thématique renforcée. Pour mémoire, il est recommandé d’affecter 1,5 ETP à l’animation
gestion du volet territorial 21/27 financé par le LEADER.
L’ingénierie thématique renforcée consiste entre autres à :
- Renforcer la mise en réseau d’acteurs locaux et le maillage du territoire autour d’une
approche territoriale thématique
- Favoriser l’amorçage et la réalisation de projets dans une approche la + intégrée possible
- Apporter une expertise et un soutien technique dans les territoires, à destination des
bénéficiaires des aides européennes
Cette ingénierie sera sollicitée en tant que de besoin sur des projets identifiés (amorçage de
projet, livrable identifié…) en cohérence avec les thèmes développés dans la stratégie.
Pour mener à bien cette ingénierie thématique renforcée, le Bocage Bressuirais a réservé une
enveloppe de 200 000 € de fonds FEDER.</t>
  </si>
  <si>
    <t>Ingénierie pour l’animation du Volet Territorial
L’animation du volet territorial consiste à :
- Communiquer et promouvoir la stratégie locale de développement
- Favoriser l’émergence et la réalisation de projets
- Accompagner les porteurs de projet dans la constitution de leur dossier, leur demande de
subvention et de paiement
- Animer le Groupe d’Action Locale (GAL)
- Assurer le suivi et évaluer le programme
- Participer et contribuer aux réunions du Réseau rural et toutes autres réunions en lien avec
le volet territorial
Pour mener à bien ces missions, le Bocage Bressuirais a réservé 450 000 € de fonds LEADER, soit
environ 1,5 ETP sur la durée du programme. Les ressources d’ingénierie pourront être mobilisées
de façon plus soutenue en début de programme afin d’assurer un démarrage efficace du
volet territorial.</t>
  </si>
  <si>
    <t>Nous ne disposons que de l'arrêté prefectorale statuant sur la création de l'agglo 2B
statuts de l'agglo 2B à fournir par le territoire - Reçus le 29/07/2022</t>
  </si>
  <si>
    <t xml:space="preserve">• Acteurs publics : 9 membres (dont 1 représentant du CG79)
• Acteurs privés : 10 membres
 La diversité des structures privées permet d'assurer que ce collège ne sera pas majoritaire.
Cette règle de départ doit ensuite être respectée lors des comités de sélection.
• Le 1er quorum 40 % des membres ayant voix délibératives présents au moment du vote est jugé approprié par la Région
• Le 2nd quorum : parmi les membres votants présents au moment du vote, plus de la moitié doit être du collège privé.
Le GAL devra prévoir dans son règlement intérieur la procédure mise en oeuvre pour éviter les conflits d’intérêts. En effet, si un membre du GAL est également porteur de projet, celui-ci ne peut pas participer au vote concernant son projet et doit quitter la salle (article 33 du RPDC du 24 juin 2021
</t>
  </si>
  <si>
    <t>Structure juridique porteuse du GAL</t>
  </si>
  <si>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arrêté modifiant les statuts avec les statuts en annexe 
Date de réception des pièces manquantes : 29/07/2022</t>
    </r>
  </si>
  <si>
    <r>
      <t xml:space="preserve"> Liste des pièces manquantes (30/36)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05/08/2022 avec précisions le 08/09/2022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</si>
  <si>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t xml:space="preserve">Informations complémentaires  à apporter : 
--&gt; Définir l’urbain et le rural pour le territoire et expliciter le fléchage de Leader sur le rural.
--&gt;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--&gt; Clarifier la fiche action 4.2 " ingénierie de projet thématique renforcée " dont le bénéficiaire serait uniquement le GAL comme pour la fiche « Animation du volet territorial ». Des mêmes missions semblent figurer dans les deux fiches. Pour rappel l’ingénierie thématique doit être en lien avec les thèmes développés dans la stratégie du DLAL. 
--&gt; Préciser les moyens en ETP consacrés à l’animation gestion du programme 21/27 (recommandation 1.5 ETP) ainsi que les relations et collaborations qui pourront être mises en œuvre avec les autres moyens d'ingénierie présents sur le territoire ----&gt; Pour le fonctionnement du comité de programmation du GAL, préciser les règles de fonctionnement :
- Composition générale des membres du GAL (structures représentées)
- Modalités pour le renouvellement des membres du GAL
- Comment le territoire s’assure qu’il y aura un minimum de représentativité dans la prise de décision (quorum ?)
- Garantie pour que la prise de décision (au moment du vote) n'appartienne à aucun groupe d'intérêt en particulier 
--&gt; Clarifier ce que signifie (pour l’ensemble des fiches action concernées) : Montant FEADER prévisionnel après instruction de la demande d’aide : 5000 €  alors qu’il est déjà prévu un montant plancher de dépenses éligibles de l’opération : 8 000 € 
--&gt; Préciser ce que comprendrait « Solutions alternatives à la voiture individuelle » figurant dans la fiche action 1.2 : Garantir une offre de services de proximité en milieu rural pour tous les publics alors que l’agglo 2B est AOM (autorité organisatrice de mobilité)
</t>
  </si>
  <si>
    <t>Études et démarches d’accompagnement
- Création et développement des équipements et services favorisant la formation des jeunes et des publics fragiles
- Investissements permettant le maintien et l’installation de commerces et services marchands et non-marchands : sédentaires, itinérants, dématérialisés
- Services et équipements favorisant la proximité, le lien social et les solidarités
- Initiatives en matière d’économie sociale et solidaire
- Solutions alternatives à la voiture individuelle.</t>
  </si>
  <si>
    <r>
      <t>Fiche-action 3.1 :I</t>
    </r>
    <r>
      <rPr>
        <sz val="8"/>
        <rFont val="Calibri"/>
        <family val="2"/>
        <scheme val="minor"/>
      </rPr>
      <t>NITIER DES COOPÉRATIONS INTERTERRITORIALES ET/OU TRANSNATIONALES POUR ENRICHIR LA STRATÉGIE DE DÉVELOPPEMENT LOCAL</t>
    </r>
  </si>
  <si>
    <t>(note initiale 30/36)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</si>
</sst>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8" formatCode="#,##0.00\ &quot;€&quot;;[Red]\-#,##0.00\ &quot;€&quot;"/>
  </numFmts>
  <fonts count="27"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u/>
      <sz val="11"/>
      <color theme="10"/>
      <name val="Calibri"/>
      <family val="2"/>
      <scheme val="minor"/>
    </font>
    <font>
      <b/>
      <sz val="12"/>
      <color theme="1"/>
      <name val="Calibri"/>
      <family val="2"/>
      <scheme val="minor"/>
    </font>
    <font>
      <b/>
      <sz val="8"/>
      <name val="Verdana"/>
      <family val="2"/>
    </font>
    <font>
      <b/>
      <sz val="18"/>
      <name val="Calibri"/>
      <family val="2"/>
      <scheme val="minor"/>
    </font>
    <font>
      <u/>
      <sz val="11"/>
      <name val="Calibri"/>
      <family val="2"/>
      <scheme val="minor"/>
    </font>
    <font>
      <sz val="8"/>
      <name val="Calibri"/>
      <family val="2"/>
      <scheme val="minor"/>
    </font>
    <font>
      <sz val="11"/>
      <color theme="1"/>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20" fillId="0" borderId="0" applyNumberFormat="0" applyFill="0" applyBorder="0" applyAlignment="0" applyProtection="0"/>
    <xf numFmtId="9" fontId="26" fillId="0" borderId="0" applyFont="0" applyFill="0" applyBorder="0" applyAlignment="0" applyProtection="0"/>
  </cellStyleXfs>
  <cellXfs count="114">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0" fillId="13" borderId="1" xfId="0" applyFill="1" applyBorder="1" applyAlignment="1">
      <alignment vertical="center" wrapText="1"/>
    </xf>
    <xf numFmtId="0" fontId="13" fillId="0" borderId="1" xfId="0" applyFont="1" applyBorder="1" applyAlignment="1">
      <alignment vertical="center" wrapText="1"/>
    </xf>
    <xf numFmtId="0" fontId="15" fillId="0" borderId="1" xfId="0" applyFont="1" applyBorder="1" applyAlignment="1">
      <alignment horizontal="left" vertical="center" wrapText="1"/>
    </xf>
    <xf numFmtId="6" fontId="15" fillId="3" borderId="1" xfId="0" applyNumberFormat="1" applyFont="1" applyFill="1" applyBorder="1" applyAlignment="1">
      <alignment horizontal="left" vertical="center" wrapText="1"/>
    </xf>
    <xf numFmtId="0" fontId="15" fillId="0" borderId="1" xfId="0" applyFont="1" applyBorder="1" applyAlignment="1">
      <alignment horizontal="left" vertical="center"/>
    </xf>
    <xf numFmtId="0" fontId="22" fillId="10"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5" fillId="0" borderId="0" xfId="0" applyFont="1"/>
    <xf numFmtId="0" fontId="10" fillId="3" borderId="1" xfId="0" applyFont="1" applyFill="1" applyBorder="1" applyAlignment="1">
      <alignment horizontal="left" vertical="center" wrapText="1"/>
    </xf>
    <xf numFmtId="0" fontId="10" fillId="0" borderId="0" xfId="0" applyFont="1"/>
    <xf numFmtId="0" fontId="24" fillId="0" borderId="1" xfId="1" applyFont="1" applyBorder="1" applyAlignment="1">
      <alignment horizontal="left" vertical="center" wrapText="1"/>
    </xf>
    <xf numFmtId="0" fontId="15"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6" fontId="10" fillId="0" borderId="1" xfId="0" applyNumberFormat="1" applyFont="1" applyBorder="1" applyAlignment="1">
      <alignment horizontal="left" vertical="center" wrapText="1"/>
    </xf>
    <xf numFmtId="8" fontId="10" fillId="4" borderId="1" xfId="0" applyNumberFormat="1" applyFont="1" applyFill="1" applyBorder="1" applyAlignment="1">
      <alignment horizontal="left" vertical="center" wrapText="1"/>
    </xf>
    <xf numFmtId="4" fontId="15" fillId="3" borderId="1" xfId="0" applyNumberFormat="1" applyFont="1" applyFill="1" applyBorder="1" applyAlignment="1">
      <alignment horizontal="left" vertical="center" wrapText="1"/>
    </xf>
    <xf numFmtId="0" fontId="15" fillId="0" borderId="0" xfId="0" applyFont="1" applyAlignment="1">
      <alignment horizontal="left" vertical="center"/>
    </xf>
    <xf numFmtId="0" fontId="15" fillId="13" borderId="1" xfId="0" applyFont="1" applyFill="1" applyBorder="1" applyAlignment="1">
      <alignment vertical="center" wrapText="1"/>
    </xf>
    <xf numFmtId="6" fontId="15" fillId="13" borderId="1" xfId="0" applyNumberFormat="1" applyFont="1" applyFill="1" applyBorder="1" applyAlignment="1">
      <alignment vertical="center" wrapText="1"/>
    </xf>
    <xf numFmtId="0" fontId="15" fillId="13" borderId="1" xfId="0" applyFont="1" applyFill="1" applyBorder="1" applyAlignment="1">
      <alignment wrapText="1"/>
    </xf>
    <xf numFmtId="0" fontId="15" fillId="13" borderId="1" xfId="0" applyFont="1" applyFill="1" applyBorder="1"/>
    <xf numFmtId="3" fontId="15" fillId="0" borderId="1" xfId="0" applyNumberFormat="1" applyFont="1" applyBorder="1" applyAlignment="1">
      <alignment vertical="center" wrapText="1"/>
    </xf>
    <xf numFmtId="10" fontId="15" fillId="0" borderId="1" xfId="0" applyNumberFormat="1" applyFont="1" applyBorder="1" applyAlignment="1">
      <alignment vertical="center" wrapText="1"/>
    </xf>
    <xf numFmtId="0" fontId="15" fillId="0" borderId="0" xfId="0" applyFont="1" applyAlignment="1">
      <alignment vertical="center"/>
    </xf>
    <xf numFmtId="6" fontId="15" fillId="0" borderId="1" xfId="0" applyNumberFormat="1" applyFont="1" applyBorder="1" applyAlignment="1">
      <alignment vertical="center" wrapText="1"/>
    </xf>
    <xf numFmtId="0" fontId="15" fillId="0" borderId="1" xfId="0" applyFont="1" applyBorder="1" applyAlignment="1">
      <alignment wrapText="1"/>
    </xf>
    <xf numFmtId="0" fontId="15" fillId="0" borderId="0" xfId="0" applyFont="1" applyAlignment="1">
      <alignment wrapText="1"/>
    </xf>
    <xf numFmtId="0" fontId="15" fillId="0" borderId="1" xfId="0" applyFont="1" applyBorder="1"/>
    <xf numFmtId="6" fontId="15" fillId="13" borderId="1" xfId="0" applyNumberFormat="1" applyFont="1" applyFill="1" applyBorder="1" applyAlignment="1">
      <alignment wrapText="1"/>
    </xf>
    <xf numFmtId="10" fontId="15" fillId="13" borderId="1" xfId="0" applyNumberFormat="1" applyFont="1" applyFill="1" applyBorder="1" applyAlignment="1">
      <alignment wrapText="1"/>
    </xf>
    <xf numFmtId="6" fontId="15" fillId="0" borderId="1" xfId="0" applyNumberFormat="1" applyFont="1" applyBorder="1" applyAlignment="1">
      <alignment wrapText="1"/>
    </xf>
    <xf numFmtId="10" fontId="15" fillId="0" borderId="1" xfId="0" applyNumberFormat="1" applyFont="1" applyBorder="1" applyAlignment="1">
      <alignment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21" fillId="0" borderId="2" xfId="0" applyFont="1" applyBorder="1" applyAlignment="1">
      <alignment horizontal="left" vertical="center" wrapText="1"/>
    </xf>
    <xf numFmtId="0" fontId="21" fillId="0" borderId="10" xfId="0" applyFont="1" applyBorder="1" applyAlignment="1">
      <alignment horizontal="left" vertical="center" wrapText="1"/>
    </xf>
    <xf numFmtId="0" fontId="21" fillId="0" borderId="3" xfId="0" applyFont="1" applyBorder="1" applyAlignment="1">
      <alignment horizontal="left" vertical="center" wrapText="1"/>
    </xf>
    <xf numFmtId="6" fontId="15" fillId="0" borderId="6" xfId="0" applyNumberFormat="1" applyFont="1" applyBorder="1" applyAlignment="1">
      <alignment horizontal="center"/>
    </xf>
    <xf numFmtId="9" fontId="15" fillId="13" borderId="1" xfId="2" applyFont="1" applyFill="1" applyBorder="1" applyAlignment="1">
      <alignment vertical="center" wrapText="1"/>
    </xf>
  </cellXfs>
  <cellStyles count="3">
    <cellStyle name="Lien hypertexte" xfId="1" builtinId="8"/>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cquiline.arnaud@agglo.2b.fr05%2049%2081%2034%2065%20-%2006%2076%2077%2096%20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sqref="A1:XFD3"/>
    </sheetView>
  </sheetViews>
  <sheetFormatPr baseColWidth="10" defaultRowHeight="15" x14ac:dyDescent="0.25"/>
  <cols>
    <col min="1" max="1" width="42.7109375" style="53" customWidth="1"/>
    <col min="2" max="2" width="82.85546875" style="53" customWidth="1"/>
    <col min="3" max="16384" width="11.42578125" style="44"/>
  </cols>
  <sheetData>
    <row r="1" spans="1:8" ht="51" customHeight="1" x14ac:dyDescent="0.25">
      <c r="A1" s="69" t="s">
        <v>0</v>
      </c>
      <c r="B1" s="70"/>
    </row>
    <row r="2" spans="1:8" ht="35.25" customHeight="1" x14ac:dyDescent="0.25">
      <c r="A2" s="45" t="s">
        <v>1</v>
      </c>
      <c r="B2" s="45" t="s">
        <v>196</v>
      </c>
      <c r="C2" s="46"/>
      <c r="D2" s="46"/>
      <c r="E2" s="46"/>
      <c r="F2" s="46"/>
      <c r="G2" s="46"/>
      <c r="H2" s="46"/>
    </row>
    <row r="3" spans="1:8" ht="35.25" customHeight="1" x14ac:dyDescent="0.25">
      <c r="A3" s="39" t="s">
        <v>233</v>
      </c>
      <c r="B3" s="39" t="s">
        <v>126</v>
      </c>
    </row>
    <row r="4" spans="1:8" ht="35.25" customHeight="1" x14ac:dyDescent="0.25">
      <c r="A4" s="39" t="s">
        <v>3</v>
      </c>
      <c r="B4" s="39" t="s">
        <v>189</v>
      </c>
    </row>
    <row r="5" spans="1:8" ht="35.25" customHeight="1" x14ac:dyDescent="0.25">
      <c r="A5" s="39" t="s">
        <v>4</v>
      </c>
      <c r="B5" s="47" t="s">
        <v>127</v>
      </c>
    </row>
    <row r="6" spans="1:8" ht="35.25" customHeight="1" x14ac:dyDescent="0.25">
      <c r="A6" s="39" t="s">
        <v>2</v>
      </c>
      <c r="B6" s="39" t="s">
        <v>128</v>
      </c>
    </row>
    <row r="7" spans="1:8" ht="63" customHeight="1" x14ac:dyDescent="0.25">
      <c r="A7" s="39" t="s">
        <v>61</v>
      </c>
      <c r="B7" s="39" t="s">
        <v>130</v>
      </c>
    </row>
    <row r="8" spans="1:8" ht="35.25" customHeight="1" x14ac:dyDescent="0.25">
      <c r="A8" s="39" t="s">
        <v>79</v>
      </c>
      <c r="B8" s="39" t="s">
        <v>211</v>
      </c>
    </row>
    <row r="9" spans="1:8" ht="35.25" customHeight="1" x14ac:dyDescent="0.25">
      <c r="A9" s="48" t="s">
        <v>36</v>
      </c>
      <c r="B9" s="49" t="s">
        <v>129</v>
      </c>
      <c r="C9" s="46"/>
      <c r="D9" s="46"/>
      <c r="E9" s="46"/>
      <c r="F9" s="46"/>
      <c r="G9" s="46"/>
      <c r="H9" s="46"/>
    </row>
    <row r="10" spans="1:8" ht="35.25" customHeight="1" x14ac:dyDescent="0.25">
      <c r="A10" s="39" t="s">
        <v>37</v>
      </c>
      <c r="B10" s="39" t="s">
        <v>208</v>
      </c>
    </row>
    <row r="11" spans="1:8" ht="35.25" customHeight="1" x14ac:dyDescent="0.25">
      <c r="A11" s="39" t="s">
        <v>63</v>
      </c>
      <c r="B11" s="39" t="s">
        <v>209</v>
      </c>
    </row>
    <row r="12" spans="1:8" ht="35.25" customHeight="1" x14ac:dyDescent="0.25">
      <c r="A12" s="45" t="s">
        <v>7</v>
      </c>
      <c r="B12" s="40">
        <v>3156627</v>
      </c>
    </row>
    <row r="13" spans="1:8" ht="35.25" customHeight="1" x14ac:dyDescent="0.25">
      <c r="A13" s="39" t="s">
        <v>5</v>
      </c>
      <c r="B13" s="50">
        <v>1690315</v>
      </c>
    </row>
    <row r="14" spans="1:8" ht="35.25" customHeight="1" x14ac:dyDescent="0.25">
      <c r="A14" s="39" t="s">
        <v>6</v>
      </c>
      <c r="B14" s="50">
        <v>1466312</v>
      </c>
    </row>
    <row r="15" spans="1:8" ht="35.25" customHeight="1" x14ac:dyDescent="0.25">
      <c r="A15" s="48" t="s">
        <v>8</v>
      </c>
      <c r="B15" s="51">
        <v>0</v>
      </c>
    </row>
    <row r="16" spans="1:8" ht="35.25" customHeight="1" x14ac:dyDescent="0.25">
      <c r="A16" s="45" t="s">
        <v>38</v>
      </c>
      <c r="B16" s="52" t="s">
        <v>197</v>
      </c>
    </row>
    <row r="17" spans="1:2" ht="35.25" customHeight="1" x14ac:dyDescent="0.25">
      <c r="A17" s="41" t="s">
        <v>103</v>
      </c>
      <c r="B17" s="41" t="s">
        <v>210</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hyperlinks>
    <hyperlink ref="B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93" zoomScaleNormal="93" workbookViewId="0">
      <selection activeCell="E8" sqref="E8"/>
    </sheetView>
  </sheetViews>
  <sheetFormatPr baseColWidth="10" defaultRowHeight="15" x14ac:dyDescent="0.25"/>
  <cols>
    <col min="1" max="1" width="61.85546875" style="5" customWidth="1"/>
    <col min="2" max="2" width="40.85546875" style="5" customWidth="1"/>
    <col min="3" max="4" width="11.42578125" style="6"/>
    <col min="5" max="5" width="57.85546875" style="6" customWidth="1"/>
  </cols>
  <sheetData>
    <row r="1" spans="1:5" ht="51.75" customHeight="1" x14ac:dyDescent="0.25">
      <c r="A1" s="76" t="s">
        <v>9</v>
      </c>
      <c r="B1" s="77"/>
      <c r="C1" s="77"/>
      <c r="D1" s="77"/>
      <c r="E1" s="78"/>
    </row>
    <row r="2" spans="1:5" s="2" customFormat="1" ht="41.25" customHeight="1" x14ac:dyDescent="0.25">
      <c r="A2" s="82" t="s">
        <v>98</v>
      </c>
      <c r="B2" s="84" t="s">
        <v>104</v>
      </c>
      <c r="C2" s="86" t="s">
        <v>10</v>
      </c>
      <c r="D2" s="86"/>
      <c r="E2" s="87" t="s">
        <v>11</v>
      </c>
    </row>
    <row r="3" spans="1:5" s="2" customFormat="1" ht="41.25" customHeight="1" x14ac:dyDescent="0.25">
      <c r="A3" s="83"/>
      <c r="B3" s="85"/>
      <c r="C3" s="3" t="s">
        <v>12</v>
      </c>
      <c r="D3" s="4" t="s">
        <v>13</v>
      </c>
      <c r="E3" s="88"/>
    </row>
    <row r="4" spans="1:5" ht="48" customHeight="1" x14ac:dyDescent="0.25">
      <c r="A4" s="1" t="s">
        <v>64</v>
      </c>
      <c r="B4" s="1" t="s">
        <v>14</v>
      </c>
      <c r="C4" s="7" t="s">
        <v>12</v>
      </c>
      <c r="D4" s="7"/>
      <c r="E4" s="7"/>
    </row>
    <row r="5" spans="1:5" ht="167.25" customHeight="1" x14ac:dyDescent="0.25">
      <c r="A5" s="1" t="s">
        <v>80</v>
      </c>
      <c r="B5" s="1" t="s">
        <v>15</v>
      </c>
      <c r="C5" s="7" t="s">
        <v>12</v>
      </c>
      <c r="D5" s="7"/>
      <c r="E5" s="18"/>
    </row>
    <row r="6" spans="1:5" ht="45.95" customHeight="1" x14ac:dyDescent="0.25">
      <c r="A6" s="1" t="s">
        <v>81</v>
      </c>
      <c r="B6" s="1" t="s">
        <v>62</v>
      </c>
      <c r="C6" s="7" t="s">
        <v>12</v>
      </c>
      <c r="D6" s="7"/>
      <c r="E6" s="24" t="s">
        <v>226</v>
      </c>
    </row>
    <row r="7" spans="1:5" ht="69" customHeight="1" x14ac:dyDescent="0.25">
      <c r="A7" s="7" t="s">
        <v>17</v>
      </c>
      <c r="B7" s="7" t="s">
        <v>16</v>
      </c>
      <c r="C7" s="7" t="s">
        <v>12</v>
      </c>
      <c r="D7" s="7"/>
      <c r="E7" s="18"/>
    </row>
    <row r="8" spans="1:5" ht="69" customHeight="1" x14ac:dyDescent="0.25">
      <c r="A8" s="7" t="s">
        <v>18</v>
      </c>
      <c r="B8" s="7" t="s">
        <v>16</v>
      </c>
      <c r="C8" s="7" t="s">
        <v>131</v>
      </c>
      <c r="D8" s="7"/>
      <c r="E8" s="18"/>
    </row>
    <row r="9" spans="1:5" ht="54.75" customHeight="1" x14ac:dyDescent="0.25">
      <c r="A9" s="7" t="s">
        <v>19</v>
      </c>
      <c r="B9" s="7" t="s">
        <v>16</v>
      </c>
      <c r="C9" s="7" t="s">
        <v>131</v>
      </c>
      <c r="D9" s="7"/>
      <c r="E9" s="7"/>
    </row>
    <row r="10" spans="1:5" ht="54.75" customHeight="1" x14ac:dyDescent="0.25">
      <c r="A10" s="7" t="s">
        <v>20</v>
      </c>
      <c r="B10" s="7" t="s">
        <v>16</v>
      </c>
      <c r="C10" s="7" t="s">
        <v>12</v>
      </c>
      <c r="D10" s="7"/>
      <c r="E10" s="7"/>
    </row>
    <row r="11" spans="1:5" ht="54.75" customHeight="1" x14ac:dyDescent="0.25">
      <c r="A11" s="8" t="s">
        <v>65</v>
      </c>
      <c r="B11" s="7" t="s">
        <v>24</v>
      </c>
      <c r="C11" s="7" t="s">
        <v>12</v>
      </c>
      <c r="D11" s="7"/>
      <c r="E11" s="7"/>
    </row>
    <row r="12" spans="1:5" ht="54.75" customHeight="1" x14ac:dyDescent="0.25">
      <c r="A12" s="8" t="s">
        <v>66</v>
      </c>
      <c r="B12" s="7" t="s">
        <v>25</v>
      </c>
      <c r="C12" s="7" t="s">
        <v>132</v>
      </c>
      <c r="D12" s="7"/>
      <c r="E12" s="7"/>
    </row>
    <row r="13" spans="1:5" ht="54.75" customHeight="1" x14ac:dyDescent="0.25">
      <c r="A13" s="8" t="s">
        <v>21</v>
      </c>
      <c r="B13" s="7" t="s">
        <v>25</v>
      </c>
      <c r="C13" s="7" t="s">
        <v>12</v>
      </c>
      <c r="D13" s="7"/>
      <c r="E13" s="24"/>
    </row>
    <row r="14" spans="1:5" ht="54.75" customHeight="1" x14ac:dyDescent="0.25">
      <c r="A14" s="8" t="s">
        <v>22</v>
      </c>
      <c r="B14" s="7" t="s">
        <v>26</v>
      </c>
      <c r="C14" s="7" t="s">
        <v>12</v>
      </c>
      <c r="D14" s="7"/>
      <c r="E14" s="7"/>
    </row>
    <row r="15" spans="1:5" ht="67.5" customHeight="1" x14ac:dyDescent="0.25">
      <c r="A15" s="8" t="s">
        <v>56</v>
      </c>
      <c r="B15" s="7" t="s">
        <v>28</v>
      </c>
      <c r="C15" s="7" t="s">
        <v>12</v>
      </c>
      <c r="D15" s="7"/>
      <c r="E15" s="7"/>
    </row>
    <row r="16" spans="1:5" ht="45.75" customHeight="1" x14ac:dyDescent="0.25">
      <c r="A16" s="7" t="s">
        <v>23</v>
      </c>
      <c r="B16" s="7" t="s">
        <v>27</v>
      </c>
      <c r="C16" s="7" t="s">
        <v>12</v>
      </c>
      <c r="D16" s="7"/>
      <c r="E16" s="7"/>
    </row>
    <row r="17" spans="1:5" ht="41.25" customHeight="1" x14ac:dyDescent="0.25">
      <c r="A17" s="79" t="s">
        <v>29</v>
      </c>
      <c r="B17" s="80"/>
      <c r="C17" s="80"/>
      <c r="D17" s="80"/>
      <c r="E17" s="81"/>
    </row>
    <row r="18" spans="1:5" ht="41.25" customHeight="1" x14ac:dyDescent="0.25">
      <c r="A18" s="71" t="s">
        <v>133</v>
      </c>
      <c r="B18" s="72"/>
      <c r="C18" s="72"/>
      <c r="D18" s="72"/>
      <c r="E18" s="73"/>
    </row>
    <row r="19" spans="1:5" ht="66" customHeight="1" x14ac:dyDescent="0.25">
      <c r="A19" s="71" t="s">
        <v>224</v>
      </c>
      <c r="B19" s="72"/>
      <c r="C19" s="72"/>
      <c r="D19" s="72"/>
      <c r="E19" s="73"/>
    </row>
    <row r="20" spans="1:5" ht="104.25" customHeight="1" x14ac:dyDescent="0.25">
      <c r="A20" s="71" t="s">
        <v>234</v>
      </c>
      <c r="B20" s="72"/>
      <c r="C20" s="72"/>
      <c r="D20" s="72"/>
      <c r="E20" s="73"/>
    </row>
    <row r="21" spans="1:5" ht="53.1" customHeight="1" x14ac:dyDescent="0.25">
      <c r="A21" s="71" t="s">
        <v>67</v>
      </c>
      <c r="B21" s="74"/>
      <c r="C21" s="74"/>
      <c r="D21" s="74"/>
      <c r="E21" s="75"/>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D28" zoomScale="90" zoomScaleNormal="90" workbookViewId="0">
      <selection activeCell="F13" sqref="F13"/>
    </sheetView>
  </sheetViews>
  <sheetFormatPr baseColWidth="10" defaultRowHeight="15" x14ac:dyDescent="0.25"/>
  <cols>
    <col min="1" max="1" width="40.42578125" customWidth="1"/>
    <col min="2" max="2" width="66.5703125" customWidth="1"/>
    <col min="3" max="3" width="17.42578125" customWidth="1"/>
    <col min="4" max="4" width="99.140625" customWidth="1"/>
    <col min="5" max="5" width="48.5703125" customWidth="1"/>
    <col min="6" max="6" width="89.42578125" customWidth="1"/>
  </cols>
  <sheetData>
    <row r="1" spans="1:6" ht="23.25" x14ac:dyDescent="0.25">
      <c r="A1" s="76" t="s">
        <v>30</v>
      </c>
      <c r="B1" s="77"/>
      <c r="C1" s="77"/>
      <c r="D1" s="78"/>
    </row>
    <row r="2" spans="1:6" x14ac:dyDescent="0.25">
      <c r="A2" s="11"/>
      <c r="B2" s="25"/>
    </row>
    <row r="3" spans="1:6" ht="23.25" x14ac:dyDescent="0.25">
      <c r="A3" s="9"/>
      <c r="B3" s="26"/>
      <c r="C3" s="20" t="s">
        <v>101</v>
      </c>
    </row>
    <row r="4" spans="1:6" ht="31.5" x14ac:dyDescent="0.25">
      <c r="A4" s="9"/>
      <c r="B4" s="10"/>
      <c r="C4" s="21" t="s">
        <v>100</v>
      </c>
    </row>
    <row r="5" spans="1:6" ht="23.25" x14ac:dyDescent="0.25">
      <c r="A5" s="12"/>
      <c r="B5" s="10"/>
      <c r="C5" s="22" t="s">
        <v>99</v>
      </c>
    </row>
    <row r="6" spans="1:6" s="6" customFormat="1" ht="63" customHeight="1" x14ac:dyDescent="0.25">
      <c r="A6" s="34" t="s">
        <v>113</v>
      </c>
      <c r="B6" s="34" t="s">
        <v>112</v>
      </c>
      <c r="C6" s="35" t="s">
        <v>83</v>
      </c>
      <c r="D6" s="35" t="s">
        <v>102</v>
      </c>
      <c r="E6" s="35" t="s">
        <v>82</v>
      </c>
      <c r="F6" s="43" t="s">
        <v>225</v>
      </c>
    </row>
    <row r="7" spans="1:6" s="6" customFormat="1" ht="18.75" x14ac:dyDescent="0.25">
      <c r="A7" s="89" t="s">
        <v>106</v>
      </c>
      <c r="B7" s="90"/>
      <c r="C7" s="90"/>
      <c r="D7" s="91"/>
      <c r="E7" s="32"/>
      <c r="F7" s="32"/>
    </row>
    <row r="8" spans="1:6" s="6" customFormat="1" ht="126" customHeight="1" x14ac:dyDescent="0.25">
      <c r="A8" s="7" t="s">
        <v>84</v>
      </c>
      <c r="B8" s="7" t="s">
        <v>118</v>
      </c>
      <c r="C8" s="42">
        <v>2</v>
      </c>
      <c r="D8" s="7" t="s">
        <v>212</v>
      </c>
      <c r="E8" s="7"/>
      <c r="F8" s="7"/>
    </row>
    <row r="9" spans="1:6" s="6" customFormat="1" ht="195" x14ac:dyDescent="0.25">
      <c r="A9" s="7" t="s">
        <v>85</v>
      </c>
      <c r="B9" s="7" t="s">
        <v>94</v>
      </c>
      <c r="C9" s="42">
        <v>2</v>
      </c>
      <c r="D9" s="7" t="s">
        <v>213</v>
      </c>
      <c r="E9" s="7"/>
      <c r="F9" s="7"/>
    </row>
    <row r="10" spans="1:6" s="6" customFormat="1" ht="133.5" customHeight="1" x14ac:dyDescent="0.25">
      <c r="A10" s="7" t="s">
        <v>69</v>
      </c>
      <c r="B10" s="7" t="s">
        <v>70</v>
      </c>
      <c r="C10" s="42">
        <v>2</v>
      </c>
      <c r="D10" s="7" t="s">
        <v>214</v>
      </c>
      <c r="E10" s="7"/>
      <c r="F10" s="7" t="s">
        <v>227</v>
      </c>
    </row>
    <row r="11" spans="1:6" s="13" customFormat="1" ht="18.75" x14ac:dyDescent="0.25">
      <c r="A11" s="89" t="s">
        <v>107</v>
      </c>
      <c r="B11" s="90"/>
      <c r="C11" s="90"/>
      <c r="D11" s="91"/>
      <c r="E11" s="19"/>
      <c r="F11" s="19"/>
    </row>
    <row r="12" spans="1:6" s="6" customFormat="1" ht="105" x14ac:dyDescent="0.25">
      <c r="A12" s="6" t="s">
        <v>87</v>
      </c>
      <c r="B12" s="24" t="s">
        <v>95</v>
      </c>
      <c r="C12" s="42">
        <v>2</v>
      </c>
      <c r="D12" s="7" t="s">
        <v>198</v>
      </c>
      <c r="E12" s="19"/>
      <c r="F12" s="19"/>
    </row>
    <row r="13" spans="1:6" s="6" customFormat="1" ht="120" x14ac:dyDescent="0.25">
      <c r="A13" s="7" t="s">
        <v>78</v>
      </c>
      <c r="B13" s="29" t="s">
        <v>86</v>
      </c>
      <c r="C13" s="42">
        <v>2</v>
      </c>
      <c r="D13" s="7" t="s">
        <v>199</v>
      </c>
      <c r="E13" s="7"/>
      <c r="F13" s="7"/>
    </row>
    <row r="14" spans="1:6" s="6" customFormat="1" ht="75" x14ac:dyDescent="0.25">
      <c r="A14" s="7" t="s">
        <v>55</v>
      </c>
      <c r="B14" s="7" t="s">
        <v>114</v>
      </c>
      <c r="C14" s="42">
        <v>2</v>
      </c>
      <c r="D14" s="7" t="s">
        <v>192</v>
      </c>
      <c r="E14" s="7"/>
      <c r="F14" s="7"/>
    </row>
    <row r="15" spans="1:6" s="6" customFormat="1" ht="154.5" customHeight="1" x14ac:dyDescent="0.25">
      <c r="A15" s="7" t="s">
        <v>54</v>
      </c>
      <c r="B15" s="18" t="s">
        <v>123</v>
      </c>
      <c r="C15" s="42">
        <v>2</v>
      </c>
      <c r="D15" s="7" t="s">
        <v>200</v>
      </c>
      <c r="E15" s="7" t="s">
        <v>215</v>
      </c>
      <c r="F15" s="7" t="s">
        <v>228</v>
      </c>
    </row>
    <row r="16" spans="1:6" s="6" customFormat="1" ht="90" x14ac:dyDescent="0.25">
      <c r="A16" s="18" t="s">
        <v>71</v>
      </c>
      <c r="B16" s="18" t="s">
        <v>119</v>
      </c>
      <c r="C16" s="42">
        <v>2</v>
      </c>
      <c r="D16" s="7" t="s">
        <v>216</v>
      </c>
      <c r="E16" s="7"/>
      <c r="F16" s="7"/>
    </row>
    <row r="17" spans="1:6" s="6" customFormat="1" ht="176.25" customHeight="1" x14ac:dyDescent="0.25">
      <c r="A17" s="7" t="s">
        <v>88</v>
      </c>
      <c r="B17" s="24" t="s">
        <v>122</v>
      </c>
      <c r="C17" s="42">
        <v>2</v>
      </c>
      <c r="D17" s="7" t="s">
        <v>217</v>
      </c>
      <c r="E17" s="38"/>
      <c r="F17" s="38"/>
    </row>
    <row r="18" spans="1:6" s="6" customFormat="1" ht="45" x14ac:dyDescent="0.25">
      <c r="A18" s="7" t="s">
        <v>90</v>
      </c>
      <c r="B18" s="7" t="s">
        <v>96</v>
      </c>
      <c r="C18" s="37"/>
      <c r="D18" s="37"/>
      <c r="E18" s="37"/>
      <c r="F18" s="37"/>
    </row>
    <row r="19" spans="1:6" s="6" customFormat="1" ht="18.75" x14ac:dyDescent="0.25">
      <c r="A19" s="89" t="s">
        <v>108</v>
      </c>
      <c r="B19" s="90"/>
      <c r="C19" s="90"/>
      <c r="D19" s="91"/>
      <c r="E19" s="32"/>
      <c r="F19" s="32"/>
    </row>
    <row r="20" spans="1:6" s="6" customFormat="1" ht="161.25" customHeight="1" x14ac:dyDescent="0.25">
      <c r="A20" s="7" t="s">
        <v>53</v>
      </c>
      <c r="B20" s="24" t="s">
        <v>117</v>
      </c>
      <c r="C20" s="42">
        <v>2</v>
      </c>
      <c r="D20" s="7" t="s">
        <v>218</v>
      </c>
      <c r="E20" s="7"/>
      <c r="F20" s="7"/>
    </row>
    <row r="21" spans="1:6" s="28" customFormat="1" ht="225" x14ac:dyDescent="0.25">
      <c r="A21" s="24" t="s">
        <v>57</v>
      </c>
      <c r="B21" s="24" t="s">
        <v>76</v>
      </c>
      <c r="C21" s="42">
        <v>2</v>
      </c>
      <c r="D21" s="24" t="s">
        <v>188</v>
      </c>
      <c r="E21" s="24" t="s">
        <v>201</v>
      </c>
      <c r="F21" s="24" t="s">
        <v>229</v>
      </c>
    </row>
    <row r="22" spans="1:6" s="6" customFormat="1" ht="30" x14ac:dyDescent="0.25">
      <c r="A22" s="7" t="s">
        <v>91</v>
      </c>
      <c r="B22" s="7" t="s">
        <v>115</v>
      </c>
      <c r="C22" s="37"/>
      <c r="D22" s="37"/>
      <c r="E22" s="37"/>
      <c r="F22" s="37"/>
    </row>
    <row r="23" spans="1:6" s="14" customFormat="1" ht="18.75" x14ac:dyDescent="0.25">
      <c r="A23" s="89" t="s">
        <v>109</v>
      </c>
      <c r="B23" s="90"/>
      <c r="C23" s="90"/>
      <c r="D23" s="91"/>
      <c r="E23" s="31"/>
      <c r="F23" s="31"/>
    </row>
    <row r="24" spans="1:6" s="6" customFormat="1" ht="210" x14ac:dyDescent="0.25">
      <c r="A24" s="7" t="s">
        <v>52</v>
      </c>
      <c r="B24" s="7" t="s">
        <v>124</v>
      </c>
      <c r="C24" s="42">
        <v>2</v>
      </c>
      <c r="D24" s="7" t="s">
        <v>202</v>
      </c>
      <c r="E24" s="24" t="s">
        <v>203</v>
      </c>
      <c r="F24" s="24" t="s">
        <v>230</v>
      </c>
    </row>
    <row r="25" spans="1:6" s="6" customFormat="1" ht="150" x14ac:dyDescent="0.25">
      <c r="A25" s="7" t="s">
        <v>51</v>
      </c>
      <c r="B25" s="24" t="s">
        <v>97</v>
      </c>
      <c r="C25" s="42">
        <v>2</v>
      </c>
      <c r="D25" s="7" t="s">
        <v>219</v>
      </c>
      <c r="E25" s="7"/>
      <c r="F25" s="7"/>
    </row>
    <row r="26" spans="1:6" s="28" customFormat="1" ht="60" x14ac:dyDescent="0.25">
      <c r="A26" s="24" t="s">
        <v>60</v>
      </c>
      <c r="B26" s="27" t="s">
        <v>74</v>
      </c>
      <c r="C26" s="42">
        <v>2</v>
      </c>
      <c r="D26" s="24" t="s">
        <v>204</v>
      </c>
      <c r="E26" s="24" t="s">
        <v>231</v>
      </c>
      <c r="F26" s="24"/>
    </row>
    <row r="27" spans="1:6" s="6" customFormat="1" ht="60" x14ac:dyDescent="0.25">
      <c r="A27" s="24" t="s">
        <v>75</v>
      </c>
      <c r="B27" s="36" t="s">
        <v>120</v>
      </c>
      <c r="C27" s="42">
        <v>2</v>
      </c>
      <c r="D27" s="7" t="s">
        <v>220</v>
      </c>
      <c r="E27" s="7"/>
      <c r="F27" s="7"/>
    </row>
    <row r="28" spans="1:6" s="6" customFormat="1" ht="18.75" x14ac:dyDescent="0.25">
      <c r="A28" s="89" t="s">
        <v>110</v>
      </c>
      <c r="B28" s="90"/>
      <c r="C28" s="90"/>
      <c r="D28" s="91"/>
      <c r="E28" s="32"/>
      <c r="F28" s="32"/>
    </row>
    <row r="29" spans="1:6" s="6" customFormat="1" ht="108" customHeight="1" x14ac:dyDescent="0.25">
      <c r="A29" s="7" t="s">
        <v>31</v>
      </c>
      <c r="B29" s="24" t="s">
        <v>73</v>
      </c>
      <c r="C29" s="42">
        <v>2</v>
      </c>
      <c r="D29" s="7" t="s">
        <v>221</v>
      </c>
      <c r="E29" s="7" t="s">
        <v>193</v>
      </c>
      <c r="F29" s="7"/>
    </row>
    <row r="30" spans="1:6" s="6" customFormat="1" ht="135" x14ac:dyDescent="0.25">
      <c r="A30" s="7" t="s">
        <v>58</v>
      </c>
      <c r="B30" s="7" t="s">
        <v>116</v>
      </c>
      <c r="C30" s="42">
        <v>2</v>
      </c>
      <c r="D30" s="7" t="s">
        <v>222</v>
      </c>
      <c r="E30" s="7" t="s">
        <v>194</v>
      </c>
      <c r="F30" s="7"/>
    </row>
    <row r="31" spans="1:6" s="6" customFormat="1" ht="210" x14ac:dyDescent="0.25">
      <c r="A31" s="7" t="s">
        <v>89</v>
      </c>
      <c r="B31" s="7" t="s">
        <v>121</v>
      </c>
      <c r="C31" s="42">
        <v>2</v>
      </c>
      <c r="D31" s="7" t="s">
        <v>223</v>
      </c>
      <c r="E31" s="24" t="s">
        <v>205</v>
      </c>
      <c r="F31" s="24" t="s">
        <v>232</v>
      </c>
    </row>
    <row r="32" spans="1:6" s="6" customFormat="1" ht="75" x14ac:dyDescent="0.25">
      <c r="A32" s="7" t="s">
        <v>92</v>
      </c>
      <c r="B32" s="7" t="s">
        <v>72</v>
      </c>
      <c r="C32" s="37"/>
      <c r="D32" s="37"/>
      <c r="E32" s="37"/>
      <c r="F32" s="37"/>
    </row>
    <row r="33" spans="1:6" s="6" customFormat="1" x14ac:dyDescent="0.25">
      <c r="A33" s="7"/>
      <c r="B33" s="7"/>
      <c r="C33" s="7"/>
      <c r="D33" s="7"/>
      <c r="E33" s="7"/>
      <c r="F33" s="7"/>
    </row>
    <row r="34" spans="1:6" s="6" customFormat="1" ht="18.75" x14ac:dyDescent="0.25">
      <c r="A34" s="89" t="s">
        <v>111</v>
      </c>
      <c r="B34" s="90"/>
      <c r="C34" s="90"/>
      <c r="D34" s="91"/>
      <c r="E34" s="32"/>
      <c r="F34" s="32"/>
    </row>
    <row r="35" spans="1:6" s="6" customFormat="1" ht="30" x14ac:dyDescent="0.25">
      <c r="A35" s="18" t="s">
        <v>93</v>
      </c>
      <c r="B35" s="7"/>
      <c r="C35" s="7"/>
      <c r="D35" s="7"/>
      <c r="E35" s="7"/>
      <c r="F35" s="7"/>
    </row>
    <row r="36" spans="1:6" s="6" customFormat="1" ht="18.75" x14ac:dyDescent="0.25">
      <c r="A36" s="30"/>
      <c r="B36" s="7"/>
      <c r="C36" s="7"/>
      <c r="D36" s="7"/>
      <c r="E36" s="33"/>
      <c r="F36" s="33"/>
    </row>
    <row r="37" spans="1:6" s="6" customFormat="1" ht="18.75" x14ac:dyDescent="0.25">
      <c r="A37" s="95" t="s">
        <v>32</v>
      </c>
      <c r="B37" s="96"/>
      <c r="C37" s="96"/>
      <c r="D37" s="96"/>
      <c r="E37" s="97"/>
    </row>
    <row r="38" spans="1:6" s="6" customFormat="1" ht="18.75" x14ac:dyDescent="0.25">
      <c r="A38" s="15" t="s">
        <v>207</v>
      </c>
      <c r="B38" s="17" t="s">
        <v>190</v>
      </c>
      <c r="C38" s="15">
        <v>36</v>
      </c>
      <c r="D38" s="101" t="s">
        <v>239</v>
      </c>
      <c r="E38" s="102"/>
    </row>
    <row r="39" spans="1:6" s="6" customFormat="1" ht="56.25" customHeight="1" x14ac:dyDescent="0.25">
      <c r="A39" s="106"/>
      <c r="B39" s="103" t="s">
        <v>206</v>
      </c>
      <c r="C39" s="104"/>
      <c r="D39" s="104"/>
      <c r="E39" s="105"/>
    </row>
    <row r="40" spans="1:6" s="6" customFormat="1" ht="48.75" customHeight="1" x14ac:dyDescent="0.25">
      <c r="A40" s="107"/>
      <c r="B40" s="103" t="s">
        <v>191</v>
      </c>
      <c r="C40" s="104"/>
      <c r="D40" s="104"/>
      <c r="E40" s="105"/>
    </row>
    <row r="41" spans="1:6" s="6" customFormat="1" ht="304.5" customHeight="1" x14ac:dyDescent="0.25">
      <c r="A41" s="108"/>
      <c r="B41" s="109" t="s">
        <v>236</v>
      </c>
      <c r="C41" s="110"/>
      <c r="D41" s="110"/>
      <c r="E41" s="111"/>
    </row>
    <row r="42" spans="1:6" s="6" customFormat="1" ht="18.75" x14ac:dyDescent="0.25">
      <c r="A42" s="95" t="s">
        <v>33</v>
      </c>
      <c r="B42" s="96"/>
      <c r="C42" s="96"/>
      <c r="D42" s="96"/>
      <c r="E42" s="97"/>
    </row>
    <row r="43" spans="1:6" s="6" customFormat="1" ht="69.75" customHeight="1" x14ac:dyDescent="0.25">
      <c r="A43" s="15" t="s">
        <v>34</v>
      </c>
      <c r="B43" s="92" t="s">
        <v>105</v>
      </c>
      <c r="C43" s="93"/>
      <c r="D43" s="93"/>
      <c r="E43" s="94"/>
    </row>
    <row r="44" spans="1:6" s="6" customFormat="1" ht="105" customHeight="1" x14ac:dyDescent="0.25">
      <c r="A44" s="15" t="s">
        <v>35</v>
      </c>
      <c r="B44" s="92" t="s">
        <v>235</v>
      </c>
      <c r="C44" s="93"/>
      <c r="D44" s="93"/>
      <c r="E44" s="94"/>
    </row>
    <row r="45" spans="1:6" s="6" customFormat="1" ht="69.75" customHeight="1" x14ac:dyDescent="0.25">
      <c r="A45" s="23" t="s">
        <v>59</v>
      </c>
      <c r="B45" s="98" t="s">
        <v>68</v>
      </c>
      <c r="C45" s="99"/>
      <c r="D45" s="99"/>
      <c r="E45" s="100"/>
    </row>
    <row r="46" spans="1:6" s="6" customFormat="1" x14ac:dyDescent="0.25"/>
    <row r="47" spans="1:6" s="6" customFormat="1" x14ac:dyDescent="0.25"/>
    <row r="48" spans="1:6" s="6" customFormat="1" x14ac:dyDescent="0.25"/>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6" customFormat="1" x14ac:dyDescent="0.25"/>
    <row r="69" s="6" customFormat="1" x14ac:dyDescent="0.25"/>
    <row r="70" s="6" customFormat="1" x14ac:dyDescent="0.25"/>
    <row r="71" s="6" customFormat="1" x14ac:dyDescent="0.25"/>
    <row r="72" s="6"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topLeftCell="A11" zoomScale="80" zoomScaleNormal="80" workbookViewId="0">
      <selection activeCell="E17" sqref="E17"/>
    </sheetView>
  </sheetViews>
  <sheetFormatPr baseColWidth="10" defaultRowHeight="15" x14ac:dyDescent="0.25"/>
  <cols>
    <col min="1" max="1" width="37.28515625" style="63" customWidth="1"/>
    <col min="2" max="2" width="31.140625" style="44" customWidth="1"/>
    <col min="3" max="4" width="13.28515625" style="44" customWidth="1"/>
    <col min="5" max="5" width="18" style="44" customWidth="1"/>
    <col min="6" max="6" width="27" style="44" customWidth="1"/>
    <col min="7" max="7" width="27.5703125" style="44" customWidth="1"/>
    <col min="8" max="8" width="22.7109375" style="44" customWidth="1"/>
    <col min="9" max="9" width="17" style="44" customWidth="1"/>
    <col min="10" max="10" width="36.140625" style="44" customWidth="1"/>
    <col min="11" max="11" width="26.42578125" style="44" customWidth="1"/>
    <col min="12" max="12" width="72.85546875" style="44" customWidth="1"/>
    <col min="13" max="16384" width="11.42578125" style="44"/>
  </cols>
  <sheetData>
    <row r="1" spans="1:13" ht="56.25" customHeight="1" x14ac:dyDescent="0.25">
      <c r="A1" s="16" t="s">
        <v>39</v>
      </c>
      <c r="B1" s="16" t="s">
        <v>125</v>
      </c>
      <c r="C1" s="16" t="s">
        <v>42</v>
      </c>
      <c r="D1" s="16" t="s">
        <v>43</v>
      </c>
      <c r="E1" s="16" t="s">
        <v>44</v>
      </c>
      <c r="F1" s="16" t="s">
        <v>50</v>
      </c>
      <c r="G1" s="16" t="s">
        <v>45</v>
      </c>
      <c r="H1" s="16" t="s">
        <v>46</v>
      </c>
      <c r="I1" s="16" t="s">
        <v>49</v>
      </c>
      <c r="J1" s="16" t="s">
        <v>47</v>
      </c>
      <c r="K1" s="16" t="s">
        <v>77</v>
      </c>
      <c r="L1" s="16" t="s">
        <v>48</v>
      </c>
    </row>
    <row r="2" spans="1:13" ht="60" x14ac:dyDescent="0.25">
      <c r="A2" s="54" t="s">
        <v>134</v>
      </c>
      <c r="B2" s="55">
        <v>1490315</v>
      </c>
      <c r="C2" s="55">
        <v>200000</v>
      </c>
      <c r="D2" s="54">
        <v>0</v>
      </c>
      <c r="E2" s="113"/>
      <c r="F2" s="56"/>
      <c r="G2" s="56"/>
      <c r="H2" s="56"/>
      <c r="I2" s="56"/>
      <c r="J2" s="56"/>
      <c r="K2" s="56"/>
      <c r="L2" s="57"/>
    </row>
    <row r="3" spans="1:13" s="60" customFormat="1" ht="327" customHeight="1" x14ac:dyDescent="0.25">
      <c r="A3" s="24" t="s">
        <v>135</v>
      </c>
      <c r="B3" s="58">
        <v>1490315</v>
      </c>
      <c r="C3" s="24">
        <v>0</v>
      </c>
      <c r="D3" s="24"/>
      <c r="E3" s="59">
        <f>B3/B19</f>
        <v>0.47212261695791108</v>
      </c>
      <c r="F3" s="24" t="s">
        <v>145</v>
      </c>
      <c r="G3" s="24" t="s">
        <v>146</v>
      </c>
      <c r="H3" s="24" t="s">
        <v>147</v>
      </c>
      <c r="I3" s="24" t="s">
        <v>148</v>
      </c>
      <c r="J3" s="24" t="s">
        <v>149</v>
      </c>
      <c r="K3" s="24" t="s">
        <v>150</v>
      </c>
      <c r="L3" s="24" t="s">
        <v>151</v>
      </c>
    </row>
    <row r="4" spans="1:13" ht="407.25" customHeight="1" x14ac:dyDescent="0.25">
      <c r="A4" s="24" t="s">
        <v>136</v>
      </c>
      <c r="B4" s="24">
        <v>0</v>
      </c>
      <c r="C4" s="61">
        <v>200000</v>
      </c>
      <c r="D4" s="24">
        <v>0</v>
      </c>
      <c r="E4" s="59">
        <f>C4/B19</f>
        <v>6.3358768711032382E-2</v>
      </c>
      <c r="F4" s="24" t="s">
        <v>152</v>
      </c>
      <c r="G4" s="24" t="s">
        <v>237</v>
      </c>
      <c r="H4" s="24" t="s">
        <v>153</v>
      </c>
      <c r="I4" s="24" t="s">
        <v>148</v>
      </c>
      <c r="J4" s="62" t="s">
        <v>154</v>
      </c>
      <c r="K4" s="24" t="s">
        <v>155</v>
      </c>
      <c r="L4" s="62" t="s">
        <v>156</v>
      </c>
      <c r="M4" s="63" t="s">
        <v>195</v>
      </c>
    </row>
    <row r="5" spans="1:13" x14ac:dyDescent="0.25">
      <c r="A5" s="62"/>
      <c r="B5" s="62"/>
      <c r="C5" s="62"/>
      <c r="D5" s="62"/>
      <c r="E5" s="62"/>
      <c r="F5" s="62"/>
      <c r="G5" s="62"/>
      <c r="H5" s="62"/>
      <c r="I5" s="62"/>
      <c r="J5" s="62"/>
      <c r="K5" s="62"/>
      <c r="L5" s="64"/>
    </row>
    <row r="6" spans="1:13" ht="60" x14ac:dyDescent="0.25">
      <c r="A6" s="54" t="s">
        <v>137</v>
      </c>
      <c r="B6" s="56"/>
      <c r="C6" s="65">
        <v>796312</v>
      </c>
      <c r="D6" s="56"/>
      <c r="E6" s="66">
        <v>0.25230000000000002</v>
      </c>
      <c r="F6" s="56"/>
      <c r="G6" s="56"/>
      <c r="H6" s="56"/>
      <c r="I6" s="56"/>
      <c r="J6" s="56"/>
      <c r="K6" s="56"/>
      <c r="L6" s="57"/>
    </row>
    <row r="7" spans="1:13" ht="375" x14ac:dyDescent="0.25">
      <c r="A7" s="24" t="s">
        <v>138</v>
      </c>
      <c r="B7" s="62"/>
      <c r="C7" s="61">
        <v>400000</v>
      </c>
      <c r="D7" s="62"/>
      <c r="E7" s="59">
        <f>C7/B19</f>
        <v>0.12671753742206476</v>
      </c>
      <c r="F7" s="24" t="s">
        <v>157</v>
      </c>
      <c r="G7" s="24" t="s">
        <v>158</v>
      </c>
      <c r="H7" s="24" t="s">
        <v>153</v>
      </c>
      <c r="I7" s="24" t="s">
        <v>148</v>
      </c>
      <c r="J7" s="24" t="s">
        <v>159</v>
      </c>
      <c r="K7" s="24" t="s">
        <v>160</v>
      </c>
      <c r="L7" s="24" t="s">
        <v>161</v>
      </c>
    </row>
    <row r="8" spans="1:13" ht="345" x14ac:dyDescent="0.25">
      <c r="A8" s="24" t="s">
        <v>139</v>
      </c>
      <c r="B8" s="62"/>
      <c r="C8" s="67">
        <v>260000</v>
      </c>
      <c r="D8" s="62"/>
      <c r="E8" s="68">
        <f>C8/B19</f>
        <v>8.2366399324342088E-2</v>
      </c>
      <c r="F8" s="24" t="s">
        <v>162</v>
      </c>
      <c r="G8" s="24" t="s">
        <v>163</v>
      </c>
      <c r="H8" s="24" t="s">
        <v>153</v>
      </c>
      <c r="I8" s="24" t="s">
        <v>148</v>
      </c>
      <c r="J8" s="62" t="s">
        <v>164</v>
      </c>
      <c r="K8" s="24" t="s">
        <v>160</v>
      </c>
      <c r="L8" s="62" t="s">
        <v>165</v>
      </c>
    </row>
    <row r="9" spans="1:13" ht="330" x14ac:dyDescent="0.25">
      <c r="A9" s="24" t="s">
        <v>140</v>
      </c>
      <c r="B9" s="62"/>
      <c r="C9" s="67">
        <v>136312</v>
      </c>
      <c r="D9" s="62"/>
      <c r="E9" s="68">
        <f>C9/B19</f>
        <v>4.3182802402691227E-2</v>
      </c>
      <c r="F9" s="62" t="s">
        <v>166</v>
      </c>
      <c r="G9" s="62" t="s">
        <v>167</v>
      </c>
      <c r="H9" s="24" t="s">
        <v>168</v>
      </c>
      <c r="I9" s="24" t="s">
        <v>148</v>
      </c>
      <c r="J9" s="62" t="s">
        <v>169</v>
      </c>
      <c r="K9" s="62" t="s">
        <v>160</v>
      </c>
      <c r="L9" s="62" t="s">
        <v>170</v>
      </c>
    </row>
    <row r="10" spans="1:13" x14ac:dyDescent="0.25">
      <c r="A10" s="24" t="s">
        <v>40</v>
      </c>
      <c r="B10" s="62"/>
      <c r="C10" s="62"/>
      <c r="D10" s="62"/>
      <c r="E10" s="62"/>
      <c r="F10" s="62"/>
      <c r="G10" s="62"/>
      <c r="H10" s="62"/>
      <c r="I10" s="62"/>
      <c r="J10" s="62"/>
      <c r="K10" s="62"/>
      <c r="L10" s="64"/>
    </row>
    <row r="11" spans="1:13" ht="75" x14ac:dyDescent="0.25">
      <c r="A11" s="54" t="s">
        <v>141</v>
      </c>
      <c r="B11" s="56"/>
      <c r="C11" s="65">
        <v>20000</v>
      </c>
      <c r="D11" s="56"/>
      <c r="E11" s="66">
        <v>6.3E-3</v>
      </c>
      <c r="F11" s="56"/>
      <c r="G11" s="56"/>
      <c r="H11" s="56"/>
      <c r="I11" s="56"/>
      <c r="J11" s="56"/>
      <c r="K11" s="56"/>
      <c r="L11" s="57"/>
    </row>
    <row r="12" spans="1:13" ht="409.5" x14ac:dyDescent="0.25">
      <c r="A12" s="24" t="s">
        <v>238</v>
      </c>
      <c r="B12" s="62"/>
      <c r="C12" s="67">
        <v>20000</v>
      </c>
      <c r="D12" s="62"/>
      <c r="E12" s="68">
        <f>C12/B19</f>
        <v>6.335876871103238E-3</v>
      </c>
      <c r="F12" s="62" t="s">
        <v>171</v>
      </c>
      <c r="G12" s="24" t="s">
        <v>172</v>
      </c>
      <c r="H12" s="24" t="s">
        <v>173</v>
      </c>
      <c r="I12" s="24" t="s">
        <v>148</v>
      </c>
      <c r="J12" s="62" t="s">
        <v>174</v>
      </c>
      <c r="K12" s="24" t="s">
        <v>175</v>
      </c>
      <c r="L12" s="62" t="s">
        <v>176</v>
      </c>
    </row>
    <row r="13" spans="1:13" x14ac:dyDescent="0.25">
      <c r="A13" s="24" t="s">
        <v>41</v>
      </c>
      <c r="B13" s="62"/>
      <c r="C13" s="62"/>
      <c r="D13" s="62"/>
      <c r="E13" s="62"/>
      <c r="F13" s="62"/>
      <c r="G13" s="62"/>
      <c r="H13" s="62"/>
      <c r="I13" s="62"/>
      <c r="J13" s="62"/>
      <c r="K13" s="62"/>
      <c r="L13" s="64"/>
    </row>
    <row r="14" spans="1:13" x14ac:dyDescent="0.25">
      <c r="A14" s="24" t="s">
        <v>40</v>
      </c>
      <c r="B14" s="62"/>
      <c r="C14" s="62"/>
      <c r="D14" s="62"/>
      <c r="E14" s="62"/>
      <c r="F14" s="62"/>
      <c r="G14" s="62"/>
      <c r="H14" s="62"/>
      <c r="I14" s="62"/>
      <c r="J14" s="62"/>
      <c r="K14" s="62"/>
      <c r="L14" s="64"/>
    </row>
    <row r="15" spans="1:13" ht="60" x14ac:dyDescent="0.25">
      <c r="A15" s="54" t="s">
        <v>142</v>
      </c>
      <c r="B15" s="65">
        <v>200000</v>
      </c>
      <c r="C15" s="65">
        <v>450000</v>
      </c>
      <c r="D15" s="56"/>
      <c r="E15" s="66">
        <f>SUM(E16:E17)</f>
        <v>0.20591599831085522</v>
      </c>
      <c r="F15" s="56"/>
      <c r="G15" s="56"/>
      <c r="H15" s="56"/>
      <c r="I15" s="56"/>
      <c r="J15" s="56"/>
      <c r="K15" s="56"/>
      <c r="L15" s="57"/>
    </row>
    <row r="16" spans="1:13" ht="330" x14ac:dyDescent="0.25">
      <c r="A16" s="24" t="s">
        <v>143</v>
      </c>
      <c r="B16" s="62"/>
      <c r="C16" s="61">
        <v>450000</v>
      </c>
      <c r="D16" s="62"/>
      <c r="E16" s="59">
        <f>C16/B19</f>
        <v>0.14255722959982284</v>
      </c>
      <c r="F16" s="24" t="s">
        <v>177</v>
      </c>
      <c r="G16" s="62" t="s">
        <v>178</v>
      </c>
      <c r="H16" s="24" t="s">
        <v>179</v>
      </c>
      <c r="I16" s="24" t="s">
        <v>180</v>
      </c>
      <c r="J16" s="24" t="s">
        <v>181</v>
      </c>
      <c r="K16" s="24" t="s">
        <v>182</v>
      </c>
      <c r="L16" s="24" t="s">
        <v>183</v>
      </c>
    </row>
    <row r="17" spans="1:12" ht="255" x14ac:dyDescent="0.25">
      <c r="A17" s="24" t="s">
        <v>144</v>
      </c>
      <c r="B17" s="67">
        <v>200000</v>
      </c>
      <c r="C17" s="62"/>
      <c r="D17" s="62"/>
      <c r="E17" s="68">
        <f>B17/B19</f>
        <v>6.3358768711032382E-2</v>
      </c>
      <c r="F17" s="62" t="s">
        <v>184</v>
      </c>
      <c r="G17" s="24" t="s">
        <v>185</v>
      </c>
      <c r="H17" s="24" t="s">
        <v>186</v>
      </c>
      <c r="I17" s="24" t="s">
        <v>180</v>
      </c>
      <c r="J17" s="62" t="s">
        <v>181</v>
      </c>
      <c r="K17" s="62" t="s">
        <v>187</v>
      </c>
      <c r="L17" s="62" t="s">
        <v>183</v>
      </c>
    </row>
    <row r="18" spans="1:12" x14ac:dyDescent="0.25">
      <c r="A18" s="24" t="s">
        <v>40</v>
      </c>
      <c r="B18" s="67">
        <f>SUM(B15,B11,B6,B2)</f>
        <v>1690315</v>
      </c>
      <c r="C18" s="67">
        <f>SUM(C15,C11,C6,C2)</f>
        <v>1466312</v>
      </c>
      <c r="D18" s="62"/>
      <c r="E18" s="62"/>
      <c r="F18" s="62"/>
      <c r="G18" s="62"/>
      <c r="H18" s="62"/>
      <c r="I18" s="62"/>
      <c r="J18" s="62"/>
      <c r="K18" s="62"/>
      <c r="L18" s="64"/>
    </row>
    <row r="19" spans="1:12" x14ac:dyDescent="0.25">
      <c r="B19" s="112">
        <f>SUM(B18:C18)</f>
        <v>3156627</v>
      </c>
      <c r="C19" s="112"/>
    </row>
  </sheetData>
  <mergeCells count="1">
    <mergeCell ref="B19:C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2022-10-19T08:52:14Z</dcterms:modified>
</cp:coreProperties>
</file>