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activeTab="3"/>
  </bookViews>
  <sheets>
    <sheet name="Données générales" sheetId="1" r:id="rId1"/>
    <sheet name="Grille recevabilité" sheetId="2" r:id="rId2"/>
    <sheet name="Grille sélection" sheetId="3" r:id="rId3"/>
    <sheet name="Plan d'actions" sheetId="5"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2" i="5" l="1"/>
  <c r="C22" i="5"/>
  <c r="C23" i="5" l="1"/>
  <c r="E3" i="5" s="1"/>
  <c r="E9" i="5"/>
  <c r="E15" i="5"/>
  <c r="E20" i="5"/>
  <c r="E10" i="5"/>
  <c r="E16" i="5"/>
  <c r="E5" i="5"/>
  <c r="E17" i="5"/>
  <c r="E8" i="5"/>
  <c r="E12" i="5"/>
  <c r="E19" i="5"/>
  <c r="E11" i="5" l="1"/>
  <c r="E4" i="5"/>
  <c r="E22" i="5"/>
  <c r="B2" i="3" l="1"/>
  <c r="B1" i="3"/>
</calcChain>
</file>

<file path=xl/comments1.xml><?xml version="1.0" encoding="utf-8"?>
<comments xmlns="http://schemas.openxmlformats.org/spreadsheetml/2006/main">
  <authors>
    <author>Maud CAIGNARD</author>
  </authors>
  <commentList>
    <comment ref="B7" authorId="0" shapeId="0">
      <text>
        <r>
          <rPr>
            <b/>
            <sz val="9"/>
            <color indexed="81"/>
            <rFont val="Tahoma"/>
            <charset val="1"/>
          </rPr>
          <t>Maud CAIGNARD:</t>
        </r>
        <r>
          <rPr>
            <sz val="9"/>
            <color indexed="81"/>
            <rFont val="Tahoma"/>
            <charset val="1"/>
          </rPr>
          <t xml:space="preserve">
rajouter la liste</t>
        </r>
      </text>
    </comment>
  </commentList>
</comments>
</file>

<file path=xl/comments2.xml><?xml version="1.0" encoding="utf-8"?>
<comments xmlns="http://schemas.openxmlformats.org/spreadsheetml/2006/main">
  <authors>
    <author>Maud CAIGNARD</author>
  </authors>
  <commentList>
    <comment ref="E16" authorId="0" shapeId="0">
      <text>
        <r>
          <rPr>
            <b/>
            <sz val="9"/>
            <color indexed="81"/>
            <rFont val="Tahoma"/>
            <charset val="1"/>
          </rPr>
          <t>Maud CAIGNARD:</t>
        </r>
        <r>
          <rPr>
            <sz val="9"/>
            <color indexed="81"/>
            <rFont val="Tahoma"/>
            <charset val="1"/>
          </rPr>
          <t xml:space="preserve">
modalités d'appropriation</t>
        </r>
      </text>
    </comment>
    <comment ref="D23" authorId="0" shapeId="0">
      <text>
        <r>
          <rPr>
            <b/>
            <sz val="9"/>
            <color indexed="81"/>
            <rFont val="Tahoma"/>
            <charset val="1"/>
          </rPr>
          <t>Maud CAIGNARD:</t>
        </r>
        <r>
          <rPr>
            <sz val="9"/>
            <color indexed="81"/>
            <rFont val="Tahoma"/>
            <charset val="1"/>
          </rPr>
          <t xml:space="preserve">
voir si les lignes de partage sont claires</t>
        </r>
      </text>
    </comment>
  </commentList>
</comments>
</file>

<file path=xl/comments3.xml><?xml version="1.0" encoding="utf-8"?>
<comments xmlns="http://schemas.openxmlformats.org/spreadsheetml/2006/main">
  <authors>
    <author>Maud CAIGNARD</author>
  </authors>
  <commentList>
    <comment ref="H1" authorId="0" shapeId="0">
      <text>
        <r>
          <rPr>
            <b/>
            <sz val="9"/>
            <color indexed="81"/>
            <rFont val="Tahoma"/>
            <charset val="1"/>
          </rPr>
          <t xml:space="preserve">Colonne ajoutée conformément à ce qui a été fait par le GAL dans ses fiches actions </t>
        </r>
      </text>
    </comment>
  </commentList>
</comments>
</file>

<file path=xl/sharedStrings.xml><?xml version="1.0" encoding="utf-8"?>
<sst xmlns="http://schemas.openxmlformats.org/spreadsheetml/2006/main" count="356" uniqueCount="302">
  <si>
    <t xml:space="preserve">DONNEES GENERALES </t>
  </si>
  <si>
    <t xml:space="preserve">Nom du territoire candidat </t>
  </si>
  <si>
    <t xml:space="preserve">Nombre d'habitants (pop INSEE 2017) </t>
  </si>
  <si>
    <t xml:space="preserve">Date de l'analyse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</si>
  <si>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</si>
  <si>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</si>
  <si>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</si>
  <si>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</si>
  <si>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</si>
  <si>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</si>
  <si>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</si>
  <si>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Nom du territoire candidat</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</si>
  <si>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</si>
  <si>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</si>
  <si>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</si>
  <si>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</si>
  <si>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</si>
  <si>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</si>
  <si>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</si>
  <si>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</si>
  <si>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</si>
  <si>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</si>
  <si>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</si>
  <si>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</si>
  <si>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</si>
  <si>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</si>
  <si>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</si>
  <si>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</si>
  <si>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</si>
  <si>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</si>
  <si>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</si>
  <si>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</si>
  <si>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</si>
  <si>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</si>
  <si>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</si>
  <si>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</si>
  <si>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</si>
  <si>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</si>
  <si>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</si>
  <si>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</si>
  <si>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</si>
  <si>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</si>
  <si>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</si>
  <si>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</si>
  <si>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</si>
  <si>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</si>
  <si>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</si>
  <si>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</si>
  <si>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</si>
  <si>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</si>
  <si>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</si>
  <si>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</si>
  <si>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</si>
  <si>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</si>
  <si>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</si>
  <si>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</si>
  <si>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</si>
  <si>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</si>
  <si>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</si>
  <si>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</si>
  <si>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</si>
  <si>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</si>
  <si>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</si>
  <si>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</si>
  <si>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</si>
  <si>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</si>
  <si>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</si>
  <si>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</si>
  <si>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</si>
  <si>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</si>
  <si>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</si>
  <si>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</si>
  <si>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</si>
  <si>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</si>
  <si>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</si>
  <si>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</si>
  <si>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</si>
  <si>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</si>
  <si>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</si>
  <si>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</si>
  <si>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</si>
  <si>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</si>
  <si>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</si>
  <si>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</si>
  <si>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</si>
  <si>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</si>
  <si>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</si>
  <si>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</si>
  <si>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</si>
  <si>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</si>
  <si>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</si>
  <si>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</si>
  <si>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</si>
  <si>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</si>
  <si>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</si>
  <si>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</si>
  <si>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</si>
  <si>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</si>
  <si>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</si>
  <si>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</si>
  <si>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</si>
  <si>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</si>
  <si>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</si>
  <si>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</si>
  <si>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</si>
  <si>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</si>
  <si>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</si>
  <si>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</si>
  <si>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</si>
  <si>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</si>
  <si>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</si>
  <si>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</si>
  <si>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</si>
  <si>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</si>
  <si>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</si>
  <si>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</si>
  <si>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</si>
  <si>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</si>
  <si>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</si>
  <si>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</si>
  <si>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</si>
  <si>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</si>
  <si>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</si>
  <si>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</si>
  <si>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</si>
  <si>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</si>
  <si>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</si>
  <si>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t>FEDER OS 5</t>
  </si>
  <si>
    <t>Fiche-action 1.1 : Créer ou réhabiliter des espaces ou des équipements à vocation
économique ou de services (maison de santé, équipements sportifs, culturels, tiers lieux et lieux hybrides, friches…) pour plus de sobriété</t>
  </si>
  <si>
    <t>Objectif prioritaire 1 : Renforcer l’attractivité par un accès aux services facilité et un soutien aux initiatives circulaires ou économe en ressource</t>
  </si>
  <si>
    <t>/</t>
  </si>
  <si>
    <t>Création, adaptation ou renouvellement d’équipement de services
à la population (y compris économiques) Pour les équipements sportifs, de loisirs et pôles éducatifs,
seuls les investissements permettant une meilleure performance
énergétique / écologique seront soutenus.
Etudes</t>
  </si>
  <si>
    <t>Montant plafond d'aide proposé</t>
  </si>
  <si>
    <t>Etat (DETR, DSIL), Région Nouvelle-Aquitaine, Département de la
Charente-Maritime, ADEME</t>
  </si>
  <si>
    <t>Nombre d’équipements financés
Nombre d’études financées
Nombre de KWh économisé
Nombre de litre d’eau économisé</t>
  </si>
  <si>
    <t>Ambition 5 - Développer et systématiser un urbanisme durable, résilient,
économe en ressources et qui s’adaptent aux risques naturels et aux
changements climatiques</t>
  </si>
  <si>
    <t>Fiche-action 1.2 : Soutenir l’émergence de projets porteurs d’innovation participant au développement de l’économie circulaire et / ou réduisant les dépendances</t>
  </si>
  <si>
    <t>Création ou développement d’une activité économique liée à la
valorisation des ressources ou a la sobriété
Etudes
Investissements matériels permettant d’économiser des
ressources (eau, énergie, foncier)
Prototypes</t>
  </si>
  <si>
    <t>Etat (DETR, DSIL), Région Nouvelle-Aquitaine, ADEME, BPI</t>
  </si>
  <si>
    <t>Nombre d’équipements financés
Nombre de kilos de déchets évités
Nombre de KWh économisés
Nombre d’études financées</t>
  </si>
  <si>
    <t>Ambition 3 – accélérer la transition énergétique et écologique des
entreprises
Ambition 7 – Faire de la Nouvelle-Aquitaine un territoire tendant vers le
« zéro déchet » à l’horizon 2030</t>
  </si>
  <si>
    <t>Fiche-action 1.3 : Accompagner et sensibiliser aux enjeux de la préservation de la biodiversité et la réduction de la consommation des ressources/pollution</t>
  </si>
  <si>
    <t>Travaux
Équipements
Études
Acquisition de connaissance
Communication
Animations
Ingénierie thématique</t>
  </si>
  <si>
    <t>Région Nouvelle-Aquitaine, Département de la Charente-Maritime, ADEME</t>
  </si>
  <si>
    <t>Nombre d’équipements financés
Nombre d’études financées
Fréquentation des évènements ou des actions</t>
  </si>
  <si>
    <t>Ambition 1 - Favoriser l’engagement citoyen pour accélérer la transition
écologique
Ambition 3 – accélérer la transition énergétique et écologique des
entreprises
Ambition 7 – Faire de la Nouvelle-Aquitaine un territoire tendant vers le
« zéro déchet » à l’horizon 2030</t>
  </si>
  <si>
    <t>Fiche-action 2.1 : Doter le territoire de points d’information adaptés</t>
  </si>
  <si>
    <t>Objectif prioritaire 2 : Construire une offre touristique qualifiée valorisant et animant l’ensemble des patrimoines et privilégiant un tourisme ciblé et durable</t>
  </si>
  <si>
    <t>Travaux
Etudes
Equipements</t>
  </si>
  <si>
    <t>Région Nouvelle-Aquitaine, Département de la Charente-Maritime</t>
  </si>
  <si>
    <t>Avec FEDER 1.2 - les dépenses liées à des outils numériques ne seront
prises en compte qu’en lien avec une autre dépense éligible et dans la
mesure où elles représentent moins de 50% de l’assiette totale</t>
  </si>
  <si>
    <t>Nombre de points d’accueils créés ou réhabilités</t>
  </si>
  <si>
    <t>Ambition 1 – Favoriser l’engagement citoyen pour accélérer la transition
écologique</t>
  </si>
  <si>
    <t xml:space="preserve">□ Oui   x Non </t>
  </si>
  <si>
    <t>Fiche action 2.2 : Appuyer la montée en gamme des activités d’accueil (hébergement, sites de visite) et la recherche de clientèles spécifiques (itinérances, tourisme fluvial,
solidaire, d’affaires, etc.)</t>
  </si>
  <si>
    <t>Animation
Formation
Communication
Études
Ingénierie thématique</t>
  </si>
  <si>
    <t>Non renseignées</t>
  </si>
  <si>
    <t>Nombre d’actions de formation / sensibilisation auprès des opérateurs
touristiques
Nombre d’actions de communication
Nombre de labélisations sur le territoire.</t>
  </si>
  <si>
    <t>Ambition 4 – Développer les mobilités « propres » pour tous</t>
  </si>
  <si>
    <t>Fiche action 2.3 : Mettre en tourisme les éléments patrimoniaux structurants</t>
  </si>
  <si>
    <t>Travaux,
Equipements
Etudes
Installation artistique permanente</t>
  </si>
  <si>
    <t>Région Nouvelle-Aquitaine, Département de la Charente-Maritime, DRAC,
Fondation du Patrimoine, Banque des territoires</t>
  </si>
  <si>
    <t>Fréquentation des sites
Nombre d’actions de mise en tourisme réalisées</t>
  </si>
  <si>
    <t>Fiche action 2.4 : Développer ou renforcer les investissements dans des tourismes ciblés (itinérances vertes et bleues, tourisme solidaire, tourisme d’affaire…)</t>
  </si>
  <si>
    <t>Aménagements touristiques des Trames vertes et bleues
Aménagements des voies cyclables (touristiques et sportives), de randonnées pédestres, équestres
Aménagements touristiques fluviaux
Etudes
Travaux
Matériel et équipements</t>
  </si>
  <si>
    <t>Région Nouvelle-Aquitaine, Département de Charente-Maritime, Etat</t>
  </si>
  <si>
    <t>Ambition 1 : Favoriser l’engagement citoyen pour accélérer la transition
écologique
Ambition 4 : Développer les mobilités « propres » pour tous
Ambition 8 : Préserver nos ressources naturelles et la biodiversité
Ambition 9 : Préserver et protéger la ressource en eau</t>
  </si>
  <si>
    <t>Fiche action 2.5 : Déployer une offre d’animations diversifiée, qui s’appuie notamment sur les savoir-faire et les ressources culturelles et patrimoniales locales</t>
  </si>
  <si>
    <t>Achats divers, conception et réalisation de supports physiques ou autres,
animation, location de salles ou de matériels, communication.</t>
  </si>
  <si>
    <t>Région Nouvelle-Aquitaine, Département de la Charente-Maritime, Etat</t>
  </si>
  <si>
    <t>Nombre d’évènements organisés / impulsés, dont % hors saison
touristique
Nombre d’actions de communication</t>
  </si>
  <si>
    <t>Ambition 1 : Favoriser l’engagement citoyen pour accélérer la transition
écologique</t>
  </si>
  <si>
    <t>Objectif prioritaire 3 : Asseoir un secteur agricole durable qui nourrit le territoire et expérimente</t>
  </si>
  <si>
    <t>Fiche-action 3.1 : Imaginer des solutions locales qui facilitent ou augmentent l’accès aux productions locales par les habitants (transformation distribution)</t>
  </si>
  <si>
    <t>Études
- Ateliers et/ou matériels de transformation
- Réalisation de prototypes
- Achats de matériel ou de solutions spécifiques (notamment dans
le domaine de la logistique et de la distribution)
- Aménagements nouveaux ou adaptation de bâtiments destinés à
faciliter des initiatives de distribution
- Parcours d’accompagnement ciblés à destination des
agriculteurs : organisation individuelle, transmission, marchés
publics
- Actions et outils de communication en lien avec une opération
financée
- Ingénierie</t>
  </si>
  <si>
    <t>Etat, Région, ADEME, Département de la Charente-Maritime</t>
  </si>
  <si>
    <t>Nombre d’équipements financés
Nombre d’études financées
Nombre de collectivités engagées dans une démarche collective d’achat
local
Nombre d’exploitations engagées dans des démarches de distribution
locale</t>
  </si>
  <si>
    <t>Ambition 2 – Accélérer et accompagner la transition agroécologique
Ambition 3 – Accélérer la transition énergétique et écologique des
entreprises
Ambition 4 – Développer les mobilités propres pour tous
Ambition 7 – Faire de la Nouvelle-Aquitaine un territoire tendant vers le
zero déchet à l’horizon 2030
Ambition 10 – Préserver les terres agricoles, forestières et naturelles</t>
  </si>
  <si>
    <t>Ingénierie
- Manifestations
- Création et animation de groupes thématiques
- Construction de parcours d’accompagnement multi-acteurs pour
les publics jeunes ou en situation de précarité
- Actions et outils de communication</t>
  </si>
  <si>
    <t>C.P.A.M, M.S.A, Etat, ADEME, Département de la Charente-Maritime,
Région Nouvelle-Aquitaine</t>
  </si>
  <si>
    <t>Nombre d’outils de communication mutualisés
Nombre de manifestations financées
Nombre de thématiques accompagnées dans un cadre collectif
Nombre de personnes accompagnées</t>
  </si>
  <si>
    <t>Ambition 1 – Favoriser l’engagement citoyen pour accélérer la transition
écologique
Ambition 2 – Accélérer et accompagner la transition agroécologique
Ambition 7 – Faire de la Nouvelle-Aquitaine un territoire tendant vers le
zéro déchet à l’horizon 2030
Ambition 10 – Préserver les terres agricoles, forestières et naturelles</t>
  </si>
  <si>
    <t>Fiche-action 3.3 : Accompagner les projets nouveaux (écomatériau, énergie…) favorisant la transition agroécologique (hors alimentation humaine)</t>
  </si>
  <si>
    <t>Fiche-action 3.2 : Soutenir les actions de sensibilisation à l’alimentation  durable (dont lutte contre la précarité alimentaire)</t>
  </si>
  <si>
    <t>Études
- Achats de matériel ou de solutions spécifiques, dont réalisation
de prototypes
- Aménagements nouveaux ou adaptation de bâtiments existants
- Parcours d’accompagnement ciblés
- Actions et outils de communication en lien avec une opération
financée
- Ingénierie</t>
  </si>
  <si>
    <t>Etat, Région Nouvelle-Aquitaine, ADEME, BPI, Agence de l’eau</t>
  </si>
  <si>
    <t>Nombre d’équipements financés
Nombre d’études financées
Nombre d’exploitations concernées
Nombre d’ha concernés</t>
  </si>
  <si>
    <t>Ambition 2 – Accélérer et accompagner la transition agro-écologique
Ambition 6 – Construire un nouveau mix énergétique
Ambition 8 – Préserver nos ressources naturelles et la biodiversité
Ambition 9 – Préserver et protéger la ressource en eau
Ambition 10 – Préserver les terres agricoles, forestières et naturelles</t>
  </si>
  <si>
    <t>La coopération est un fondement du programme LEADER et constitue un objectif prioritaire à part entière de toute stratégie DLAL. 
Des coopérations avec les territoires voisins sur des thématiques communes retenues dans les stratégies DLAL respectives seront privilégiées afin d’assurer une cohérence entre nos actions, une continuité et/ou une couverture plus homogène des actions sur nos territoires (ex : continuité d’un sentier touristique, animation d’un réseau d’acteurs).
Les coopérations nationales voir européennes seront également recherchées, notamment autour d’échanges d’expériences et de bonnes pratiques sur les thématiques de la stratégie du territoire.</t>
  </si>
  <si>
    <t>Voyage d’étude et d’échange de bonnes pratiques
- Actions favorisant la cohérence et la continuité des itinéraires
touristiques
- Actions de réseaux</t>
  </si>
  <si>
    <t>Région Nouvelle-Aquitaine, Département de la Charente-Maritime,
Collectivités Territoriales</t>
  </si>
  <si>
    <t>La ligne de partage sera définie en fonction de la thématique de coopération retenue.</t>
  </si>
  <si>
    <t>Nombre de réunions réalisées
Nombre de projets de coopération réalisés
Nombre d’actions de communications communes</t>
  </si>
  <si>
    <t>La contribution dépendra de la thématique sur laquelle la coopération
interviendra.</t>
  </si>
  <si>
    <t xml:space="preserve">Fiche-action 4 : Coopération </t>
  </si>
  <si>
    <t>Fiche-action 5 : Animation/gestion</t>
  </si>
  <si>
    <t xml:space="preserve">Renforcer la capacité des acteurs locaux à élaborer et mettre en oeuvre des opérations :
• Communiquer sur les objectifs et les actions soutenues dans le cadre du Leader ;
• Animer le territoire pour développer la stratégie DLAL en cohérence avec les autres stratégies territoriales ;
• Accompagner les porteurs de projet à monter leur dossier et à faire leur demande de subvention ;
• Formation des personnes participant à l’élaboration et à la mise en oeuvre de la stratégie locale de développement ;
• Préparer et animer les comités de programmation ;
• Accompagner le porteur de projet depuis le montage jusqu’au paiement, voire lors des contrôles sur place ;
• Assurer la gestion financière et administrative de la stratégie DLAL ;
• Mener des actions de suivi et d’évaluation de la mise en oeuvre de sa stratégie DLAL et des opérations qui en découlent ;
• Participer aux actions de suivi et d’accompagnement des GAL menées par l’autorité de gestion ;
• Assurer une veille technique et réglementaire sur les fonds européens et sur les possibilités de financements publics en lien avec la SLD.  </t>
  </si>
  <si>
    <t>Salaires bruts et charges de l’équipe d’animation
- Communication
- Organisation d’évènements
- Participation à des évènements de réseaux locaux, régionaux,
nationaux et internationaux
- Formations
- Diagnostics, études
- Voyages d’étude</t>
  </si>
  <si>
    <t>La structure porteuse</t>
  </si>
  <si>
    <t>Région Nouvelle-Aquitaine</t>
  </si>
  <si>
    <t>SO</t>
  </si>
  <si>
    <t>Non renseignés</t>
  </si>
  <si>
    <t>TOTAUX</t>
  </si>
  <si>
    <t>TOTAL LEADER + FEDER</t>
  </si>
  <si>
    <t xml:space="preserve">91 509 habitants </t>
  </si>
  <si>
    <t>La ville de Saintes est exclue de l'éligibilité des fonds LEADER car elle compte 25 148 habitants</t>
  </si>
  <si>
    <t>Boris LEBLAY, Animateur et gestionnaire du Programme LEADER, b.leblay@payssaintongeromane.fr, 05 46 97 28 17, 9 rue de Courbiac - 17100 SAINTES</t>
  </si>
  <si>
    <t>Pays de Saintonge Romane</t>
  </si>
  <si>
    <t>Syndicat mixte du Pays de Saintonge Romane</t>
  </si>
  <si>
    <t>Monsieur Pierre TUAL, Président</t>
  </si>
  <si>
    <t>1000km² (même périmètre que sur la programmation 14-20)</t>
  </si>
  <si>
    <t>x</t>
  </si>
  <si>
    <r>
      <t xml:space="preserve">Dossier déposé le </t>
    </r>
    <r>
      <rPr>
        <b/>
        <sz val="11"/>
        <color theme="1"/>
        <rFont val="Calibri"/>
        <family val="2"/>
        <scheme val="minor"/>
      </rPr>
      <t xml:space="preserve">15/06/2022
</t>
    </r>
    <r>
      <rPr>
        <sz val="11"/>
        <color theme="1"/>
        <rFont val="Calibri"/>
        <family val="2"/>
        <scheme val="minor"/>
      </rPr>
      <t xml:space="preserve">Accusé réception du dossier le </t>
    </r>
    <r>
      <rPr>
        <b/>
        <sz val="11"/>
        <color theme="1"/>
        <rFont val="Calibri"/>
        <family val="2"/>
        <scheme val="minor"/>
      </rPr>
      <t>15/06/2022</t>
    </r>
  </si>
  <si>
    <r>
      <rPr>
        <b/>
        <u/>
        <sz val="11"/>
        <color theme="1"/>
        <rFont val="Calibri"/>
        <family val="2"/>
        <scheme val="minor"/>
      </rPr>
      <t>Communauté de communes de Gémozac :</t>
    </r>
    <r>
      <rPr>
        <sz val="11"/>
        <color theme="1"/>
        <rFont val="Calibri"/>
        <family val="2"/>
        <scheme val="minor"/>
      </rPr>
      <t xml:space="preserve"> 
</t>
    </r>
    <r>
      <rPr>
        <b/>
        <sz val="11"/>
        <color theme="1"/>
        <rFont val="Calibri"/>
        <family val="2"/>
        <scheme val="minor"/>
      </rPr>
      <t>Délibération du conseil communautaire du 19/06/2022 :</t>
    </r>
    <r>
      <rPr>
        <sz val="11"/>
        <color theme="1"/>
        <rFont val="Calibri"/>
        <family val="2"/>
        <scheme val="minor"/>
      </rPr>
      <t xml:space="preserve">
* Approuve la stratégie de développement local élaborée et déclinée en un programme d'actions pour lesquelles les fonds européens pourront être mobilisés
* Autorise le président à signer tout document relatifs
</t>
    </r>
    <r>
      <rPr>
        <b/>
        <sz val="11"/>
        <color theme="1"/>
        <rFont val="Calibri"/>
        <family val="2"/>
        <scheme val="minor"/>
      </rPr>
      <t>Délibération du 14/04/2022 :</t>
    </r>
    <r>
      <rPr>
        <sz val="11"/>
        <color theme="1"/>
        <rFont val="Calibri"/>
        <family val="2"/>
        <scheme val="minor"/>
      </rPr>
      <t xml:space="preserve">
* Approuve l'élaboration d'une candidature pour la programmation 21-27
* Désigne le Syndicat Mixte du Pays de Saintonge Romane comme étant la structure porteuse de la candidature
* Autorise le Président à signer tout document relatif à l'élaboration de la candidature
</t>
    </r>
    <r>
      <rPr>
        <b/>
        <u/>
        <sz val="11"/>
        <color theme="1"/>
        <rFont val="Calibri"/>
        <family val="2"/>
        <scheme val="minor"/>
      </rPr>
      <t xml:space="preserve">Communauté de communes Coeur de Saintonge :
</t>
    </r>
    <r>
      <rPr>
        <b/>
        <sz val="11"/>
        <color theme="1"/>
        <rFont val="Calibri"/>
        <family val="2"/>
        <scheme val="minor"/>
      </rPr>
      <t xml:space="preserve">Délibération du conseil communautaire du 09/03/2022 : </t>
    </r>
    <r>
      <rPr>
        <sz val="11"/>
        <color theme="1"/>
        <rFont val="Calibri"/>
        <family val="2"/>
        <scheme val="minor"/>
      </rPr>
      <t xml:space="preserve">
* Désigne le syndicat mixte du Pays de Saintonge Romane comme structure porteuse de la candidature et de la mise en oeuvre de la stratégie de développement local pour la période de programmation 21-27
</t>
    </r>
    <r>
      <rPr>
        <b/>
        <sz val="11"/>
        <color theme="1"/>
        <rFont val="Calibri"/>
        <family val="2"/>
        <scheme val="minor"/>
      </rPr>
      <t>Délibération du conseil communautaire de 07/06/2022 :</t>
    </r>
    <r>
      <rPr>
        <sz val="11"/>
        <color theme="1"/>
        <rFont val="Calibri"/>
        <family val="2"/>
        <scheme val="minor"/>
      </rPr>
      <t xml:space="preserve">
* De valider la candidature à la stratégie de développement local mené par les acteurs locaux (DLAL) pour la période 2023-2027 et son dépôt auprès de la Région Nouvelle-Aquitaine avant le 17 juin 2022
* D’autoriser le président à signer la « charte d’engagements des territoires pour le développement territorial intégré en Nouvelle-Aquitaine »,
* D’autoriser le président à signer les documents et à conduire les démarches nécessaires
</t>
    </r>
    <r>
      <rPr>
        <b/>
        <u/>
        <sz val="11"/>
        <color theme="1"/>
        <rFont val="Calibri"/>
        <family val="2"/>
        <scheme val="minor"/>
      </rPr>
      <t>Communauté d'agglomérations de Saintes :</t>
    </r>
    <r>
      <rPr>
        <sz val="11"/>
        <color theme="1"/>
        <rFont val="Calibri"/>
        <family val="2"/>
        <scheme val="minor"/>
      </rPr>
      <t xml:space="preserve">
</t>
    </r>
    <r>
      <rPr>
        <b/>
        <sz val="11"/>
        <color theme="1"/>
        <rFont val="Calibri"/>
        <family val="2"/>
        <scheme val="minor"/>
      </rPr>
      <t xml:space="preserve">Délibération du conseil communautaire du 07/06/2022 : </t>
    </r>
    <r>
      <rPr>
        <sz val="11"/>
        <color theme="1"/>
        <rFont val="Calibri"/>
        <family val="2"/>
        <scheme val="minor"/>
      </rPr>
      <t xml:space="preserve">
* Approuve la candidature du Pays de Saintonge Romane 
* D'approuver la transmission du dossier de candidature à la Région
* D'autoriser le président, ou son représentant, à signer tous documents relatifs à l'élaboration de la candidature
</t>
    </r>
    <r>
      <rPr>
        <b/>
        <sz val="11"/>
        <color theme="1"/>
        <rFont val="Calibri"/>
        <family val="2"/>
        <scheme val="minor"/>
      </rPr>
      <t xml:space="preserve">Délibération du 05/07/2022 : </t>
    </r>
    <r>
      <rPr>
        <sz val="11"/>
        <color theme="1"/>
        <rFont val="Calibri"/>
        <family val="2"/>
        <scheme val="minor"/>
      </rPr>
      <t xml:space="preserve">
* d'approuver l'élaboration d'une candidature auprès de la Région Nouvelle Aquitaine pour la mise en oeuvre d'une stratégie de développement local de la Saintonge Romane
* De désigner le Syndicat mixte du Pays de Saintonge Romane comme étant la structure porteuse de cette candidature puis de sa mise en oeuvre.
* Autorisant le président à signer les documents
Délibération du comité syndical du 07/06/2022 validant le portage de la candidature, validant la candidature et autorisant le président à signer les différents documents s'y rattachant</t>
    </r>
  </si>
  <si>
    <t>Pages 5 à 7</t>
  </si>
  <si>
    <t>Correspond à la partie B "DLAL 23-27 : une opportunité pour élargir les dynamiques territoriales issues des deux générations LEADER passées"</t>
  </si>
  <si>
    <t>Partie C des pages 16 à 52</t>
  </si>
  <si>
    <t>Partie C "Diagnostics ciblés des besoins et des potentiels de développement - Objectifs du programme et la plus-value attendue" pages 53-56</t>
  </si>
  <si>
    <t>Partie D "Plan d'action 23-27" (fiches actions), Pages 57 à 59
Fiches actions</t>
  </si>
  <si>
    <t>Maquette financière p76</t>
  </si>
  <si>
    <t>Charte d'engagement signée en date du 14/06/2022</t>
  </si>
  <si>
    <t>Animation et gestion du programme des pages 77 à 80</t>
  </si>
  <si>
    <t>Manque les statuts</t>
  </si>
  <si>
    <t xml:space="preserve">La partie C fait mention des diagnostics ciblés des besoins et des potentiels de développement. Le diagnostic a été divisé en plusieurs thématiques : 
* "Attractivité territoriale"
* "Agriculture durable et locale"
* "Tourisme, culture, patrimoine"
Chaque partie est constituée de constats et se termine par une analyse AFOM. Des éléments clés y sont également mentionnés. </t>
  </si>
  <si>
    <t>Il est précisé en page 7 que la ville de Saintes est exclue de l'éligibilité aux fonds LEADER car elle comprend plus de 25 000 habitants
De plus, dans chaque fiche action relative au LEADER, il est mentionné que la "fiche action est déployée sur les communes rurales du territoire du territoire. Pour la ville de Saintes, seuls sont éligibles les projets immatériels concernant un territoire plus large que la commune de + de 25 000 habitants". Cela fait écho à la page 6 de l'AAC =&gt; "Cette exclusion porte sur les investissements localisés sur les communes concernées. Les projets immatériels doivent concerner un territoire plus large que la commune de + de 25000 habitants".</t>
  </si>
  <si>
    <t xml:space="preserve">Les enjeux du territoire ont été identifiés à travers le diagnostic réalisé sur le territoire. Ces derniers ont été répertoriés dans un logigramme qui ont servis de base aux 3 orientations stratégiques qui elles-mêmes ont été réparties en fiches actions. 
Une fiche action coopération et une fiche action animation et gestion du DLAL ont également été faite. </t>
  </si>
  <si>
    <t>Ambitions Neo Terra rappelées p55 
Ces ambitions sont rappelées dans les fiches actions également</t>
  </si>
  <si>
    <t>Ces 3 spécificités du DLAL sont mentionnées et explicitées p56 de la candidature
La fiche action 4 est relative à la coopération</t>
  </si>
  <si>
    <t xml:space="preserve">la fiche action 5 "Animation et Gestion du DLAL" flèche 450 000€ de LEADER sur l'animation gestion. Cette aide n'excède pas les 25% du montant total de la contribution publique à la stratégie. </t>
  </si>
  <si>
    <t xml:space="preserve">Les enjeux du territoire ont été identifiés à travers le diagnostic réalisé sur le territoire. Des objectifs stratégiques en sont ressortis. 
De plus, dans chaque fiche action relative au LEADER, il est mentionné que la "fiche action est déployée sur les communes rurales du territoire du territoire. Pour la ville de Saintes, seuls sont éligibles les projets immatériels concernant un territoire plus large que la commune de + de 25 000 habitants". </t>
  </si>
  <si>
    <t xml:space="preserve">Le Pays de Saintonge Romane assurera l’animation et la gestion de la mise en oeuvre de la stratégie DLAL en affectant deux chargés de mission pour un total d’1,5 ETP, conformément aux préconisations de la Région Nouvelle-Aquitaine. Ces chargés de missions assureront la continuité entre les deux programmes. L'animation gestion sera effectivement faite par la structure porteuse elle-même. </t>
  </si>
  <si>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t>
    </r>
    <r>
      <rPr>
        <sz val="11"/>
        <color rgb="FFFF0000"/>
        <rFont val="Calibri"/>
        <family val="2"/>
        <scheme val="minor"/>
      </rPr>
      <t>Relations et collaborations développées avec les autres moyens d'ingenierie présents sur le territoire.</t>
    </r>
    <r>
      <rPr>
        <sz val="11"/>
        <color theme="1"/>
        <rFont val="Calibri"/>
        <family val="2"/>
        <scheme val="minor"/>
      </rPr>
      <t xml:space="preserve">
Adéquation entre les moyens d'ingénierie et la stratégie/le plan d'actions proposé.</t>
    </r>
  </si>
  <si>
    <t>Optimisation des fonds européens : communication sur le programme, attention particulière apportée au rééquilibrage des dotations entre porteurs privés et publics, AMI pourront être mis en place, lien avec les autre partenaires fiannceirs, liens également avec les autres fonds européens. 
Communication mentionnée p79 et évaluation du programme mentionné p80</t>
  </si>
  <si>
    <t xml:space="preserve">Renforcer la capacité des acteurs locaux  à élaborer et mettre en œuvre des opérations, notamment dans la phase de l’émergence de projets.
Comment le GAL permet aux acteurs d'élaborer et de mener des opérations ? </t>
  </si>
  <si>
    <t>Deux grandes étapes ont été réalisées durant la phase d'élaboration de la candidature : 
* La mise en place d'un comité technique et du comité de pilotage + bilan de la candidature actuelle
* Une consultation des acteurs pour balayer largement la dynamique de projet du territoire (forum des acteurs locaux, appel à contribution en ligne et contributions de l'actuel Comité de programmation). 
Toutes les démarches sont indiquées dans la partie B de la candidature des pages 9 à 15</t>
  </si>
  <si>
    <t>Toutes les démarches pour la réflexion autour de la stratégie sont indiquées dans la partie B de la candidature des pages 9 à 15</t>
  </si>
  <si>
    <t>Mention p7 que la ville de Saintes comprend 25 148 habitants 
Il y est également mentionné que "seule la ville de Saintes sera exclue de l'éligibilité aux fonds LEADER"
Le reste du territoire est rural</t>
  </si>
  <si>
    <t>la structure dispose de la capacité de porter le programme dans la durée</t>
  </si>
  <si>
    <t>Le SRADDET est mentionné à plusieurs reprises dans le dossier de candidature (p54 par ex) et les priorités du SRADDET ont servi de base à la réflexion pour les fiches actions (cf. p 55).
Il est fait mention en page 9 d'un travail des comités technique et de pilotage ont choisi de capitaliser sur un ensemble de travaux récents, diagnostics et études, tels que le SCoT, CRTE, dossier statistique et cartographique Saintonge-Romane, CMA, Schéma Départemental d'Amélioration de l'Accessibilité des Services au Public, etc. 
Retour des partenaires associés et appropriation de la stratégie : 
Page 46 : Il est évoqué la nécessité de l'appropriation de cette stratégie par les habitants.
Page 78 : Fort de son expérience sur les deux programmes précédents, le comité de programmation s’appuiera sur les points forts de son fonctionnement actuel tout en développant une ouverture dans sa composition et de nouvelles méthodes permettant une meilleure appropriation de la stratégie et des projets par les membres.
Page 79 : l’accompagnement à l’émergence de projets, notamment grâce au travail en réseau avec les EPCI du territoire, la Région Nouvelle-Aquitaine, le Département de Charente-Maritime, les chambres consulaires, et autres acteurs (ex : ADEME)</t>
  </si>
  <si>
    <t>Logigramme p 58 pour expliquer les liens entre les objectifs prioritaires et fiches actions. 
Une fiche action coopération et une fiche action animation-gestion.
Analyse du plan d'action dans onglet suivant. 
Pour rappel :
OS 5.1 : (Ici pour la ville de Saintes) 
Il s’agira :
- de lutter contre le creusement des écarts relatifs à l’emploi, et la concentration des emplois et de la population dans la métropole bordelaise et sa zone d’emploi (24% de la population et 22 % de l’emploi.
- de renforcer l’attractivité durable des territoires, des compétences talents et des expertises ;
- d’accompagner des dynamiques d’innovation et de reconversion territoriale tenant compte des enjeux
de transitions (économiques, climatiques, …),
- et de réduire les inégalités d’accès aux services et à l’emploi sur l’ensemble du territoire régional et à
tous (éducation, formation, enseignement supérieur, culture, santé, logement, sport, loisirs,…), y compris via les outils numériques.
OS 5.2 : 
Il s’agira :
- de lutter contre le creusement des écarts relatifs à l’emploi, et la concentration des emplois et de la population dans la métropole bordelaise et sa zone d’emploi (24% de la population et 22 % de l’emploi.
- de renforcer l’attractivité durable des territoires, des compétences talents et des expertises ;
- d’accompagner des dynamiques d’innovation et de reconversion territoriale tenant compte des enjeux de transitions (économiques, climatiques, …), et de réduire les inégalités d’accès aux services et à l’emploi sur l’ensemble du territoire régional et à tous (éducation, formation, enseignement supérieur, culture, santé, logement, sport, loisirs,…), y compris via les outils numériques
Les 3 objectifs startégiques proposés par le GAL SRO sont les suivants : 
Objectif 1 : Renforcer l’attractivité par un accès aux services facilité et un soutien aux initiatives circulaires ou économe en ressource ; 
Objectif 2 : Construire une offre touristique qualifiée valorisant et animant l’ensemble des patrimoines et privilégiant un tourisme ciblé et durable ;
Objectif 3 : Asseoir un secteur agricole durable qui nourrit le territoire et expérimente</t>
  </si>
  <si>
    <t xml:space="preserve">Relations et collaborations développées avec les autres moyens d'ingenierie présents sur le territoire.
Manque d'informations. </t>
  </si>
  <si>
    <t xml:space="preserve">Lien vers carte interactive des territoires: https://cartographie.nouvelle-aquitaine.fr/adws/app/561e1917-c6ea-11e8-8a6e-79bdd7fe5201/index.html
Communauté d'agglomération de Saintes
Communauté de communes de Gémozac et de la Saintonge Viticole
Communauté de communes Coeur de Saintonge
</t>
  </si>
  <si>
    <t>□ Oui   x Non : Mais déposée par le GAL le 29/06/2022</t>
  </si>
  <si>
    <t xml:space="preserve">Demander à ce que le SRDEII soit mentionné ?
Modalités d'appropriation de ces stratégies par le territoire et retour des partenaires associés =&gt;  préciser la mise en œuvre du travail en réseau? 
A Confirmer. </t>
  </si>
  <si>
    <t xml:space="preserve">Mise en place de comités techniques et de pilotage qui ont choisi de capitaliser sur un ensemble de travaux récents. Le Comité de pilotage et le comité technique sont compsés de techniciens et d'élus issus des divrses collectivités faisant partie du syndicat mixte
Abordé en partie dans la partie : (p. 56) Les enjeux de la proximité : la plus-value d'une candidature D.L.A.L
Enquêtes consommateurs (mise en place du PAT) auprès des habitants ;
Il est prévu de sensibiliser les habitants aux enjeux de transitions; 
Enjeu : Un enjeu sera aussi de ré-imaginer le lien entre les gestionnaires du programme (Comité de Programmation et cellule animation/gestion) d’une part et les porteurs de projets et les habitants du territoire d’autre part, dans une logique mixte émergence de projet/acculturation au changement
</t>
  </si>
  <si>
    <t xml:space="preserve">Le comité de programmation sera composé à parité de membres publics et privés pour un total de 20 membres titulaires et 20 membres suppléants.
Pour composer le collège public, une attention particulière sera portée sur la représentation équitable du territoire (géographie, taille des communes par exemple…)
Le collège privé sera composé de représentants de structures impliquées sur les différentes thématiques de la stratégie DLAL.
Les nouveaux membres du GAL seront sélectionnés suite à un appel à candidature
"Afin d’identifier et de « recruter » de nouveaux membres pour le comité de programmation, un appel à candidature sera diffusé largement, dans la continuité de celui existant en ligne depuis le Forum du 14 avril. Un comité de sélection composé d’élus du territoire et de membre du GAL 2014-2020 aura ensuite pour mission de sélectionner, selon des critères à définir, les nouveaux membres (ex : parité homme/femme, équilibre géographique)." 
Développement sur les groupes d'intérêts, gestion des conflits d'intérêts et déroulé du comité de programmation (avec mention des titulaires et suppléants qui seront invités à participer à chaque comité)
En cas de non-quorum, une consultation dématérialisée pourrait être lancée. Elle s’appuierait sur une présentation du projet par le porteur, au sein d’une capsule video.
</t>
  </si>
  <si>
    <t xml:space="preserve">Il est bien précisé que le sujet des conflits d'intérêt sera évoqué à chaque comité de programmation mais il  n'y a pas de précision sur le fait que ce membre sera amené ou non à sortir lors du débat et du vote. 
Il n'est pas fait mention du Département dans les personnes faisant parties du GAL
Question parité public/privé au moment du vote
 Pour composer le collège public, une attention particulière sera portée sur la représentation équitable du territoire (géographie, taille des communes par exemple…) : est-ce possible d'expliciter ? 
Les nouveaux membres du GAL seront sélectionnés suite à un appel à candidature : qui sont les nouveaux membres ? Cela implique-t-il une reprise des anciens ? Pourquoi ce sont les élus du GAL 14-20 qui sélectionnent les "nouveaux membres" ? Il s'agit normalement du rôle de la structure porteuse. </t>
  </si>
  <si>
    <t xml:space="preserve">Points forts : recrutement d'1/2 ETP pour la nouvelle candidature, permettant d'appuyer l'animateur en place. 
Diagnostics ettayés et récents permettant de mettre en place une stratégie adaptée au territoire. 
Respect de la trame imposée. Candidature complète. 
</t>
  </si>
  <si>
    <t xml:space="preserve">Points faibles : Alerte sur les critères trop restrictifs et semblant difficiles à contrôler tout au long de la vie du dossier, du montage du projet aux instructions des demandes de subvention.
Plafonds mis en place sur les fiches actions en montant de FEADER ou de FEDER. 
Alerte sur les lignes de partages inter-fiches actions
Alerte sur les lignes de partage FEDER / FEADER. Certaines éléments à préciser. 
Alerte sur les porteurs de projets éligibles ou non (SEM par exemple avec le FEDER)
Alerte constitution du comité de programmation. 
</t>
  </si>
  <si>
    <t>EVALUATION GLOBALE</t>
  </si>
  <si>
    <t>Préciser la définition urbain/rural et expliciter le féchage Leader sur rural</t>
  </si>
  <si>
    <t xml:space="preserve">L'intégralité de la maquette à disposition du GAL a bien été mobilisée dans le plan de financement prévisionnel (p76). Les montants qui y sont indiqués correspondent aux montants renseignés dans les fiches actions. 
Clareté lignes de partage : Analyse dans le plan d'actions. 
</t>
  </si>
  <si>
    <t xml:space="preserve">comment les habitants seront-ils associés ?
Serait-il possible d'accentuer un peu sur les rapports avec les autres comités ou conseils de développement ? </t>
  </si>
  <si>
    <t>besoin du plus de précisions sur le fonctionnement du GAL</t>
  </si>
  <si>
    <t>communication et évaluation prévue mais manque de précisions sur les missions d'animation et sur le rythme de travail du comité de sélection</t>
  </si>
  <si>
    <t>Retour Information complémentaire du territoire</t>
  </si>
  <si>
    <t>Dans le cadre de la candidature au DLAL 2023-2027, le Pays de Saintonge Romane distingue les zones rurales et urbaines en fonction du nombre d’habitants par communes. Ainsi, seule la commune de Saintes est considérée comme urbaine (+ de 25 000 habitants), soit une commune sur les 70 qui composent le territoire du pays de Saintonge Romane. (Voir liste des communes en annexe)
Les Fonds LEADER ont été fléchés sur des actions dont le développement semble nécessiter un appui plus important en zone rurale (Montée en gamme des activités d’accueil touristique, développement d’une offre d’animation sur les savoir-faire et les ressources locales). Ils soutiendront également des actions de promotion d’une agriculture responsable.</t>
  </si>
  <si>
    <t>Lors de l’élaboration de la candidature, le Pays de Saintonge Romane s’est attaché à vérifier la cohérence des objectifs prioritaires retenus avec les priorités du SRADDET et les ambitions de la Feuille de Route Néo -Terra (p54-55 de la candidature).
De plus, le diagnostic de l’élaboration de la stratégie DLAL s’est notamment appuyé sur le SCOT porté par le Pays de Saintonge Romane. Ce dernier est considéré par la Région Nouvelle-Aquitaine comme compatible avec les orientations et préconisations du SRADDET, et le relie ainsi à la stratégie DLAL.
Le SRDEII 2022-2028, adopté en juin par la Région Nouvelle-Aquitaine traduit les ambitions et les objectifs de la feuille de route Néo-Terra et s’attache à une mise en cohérence avec le SRADDET.
La stratégie DLAL qui sera mise en oeuvre pour la période 2023-2027 appuiera donc les ambitions du SRDEII, et plus spécifiquement sur ces priorités 1 et 3 qui sont :
- Accélérer les transitions au service de la compétitivité économique et de l’emploi.
- Placer l’humain et l’équilibre du territoire au coeur du développement.</t>
  </si>
  <si>
    <t>cf page 5 du document de réponse et notamment :  
Le Comité Technique mis en place pour l’élaboration de la candidature est composé de techniciens des trois EPCI et du Pays de Saintonge Romane. Il sera pérennisé tout au long de la programmation 2023-2027. Il permettra l’échange d’information sur les projets du territoire et sera informé régulièrement de l’avancée de la stratégie DLAL. Il permettra également de veiller à l’articulation avec les autres outils de contractualisation (Région, Etat, Département) ainsi que les autres schémas et programmes en cours portés par les EPCI du territoire.</t>
  </si>
  <si>
    <t>cf page 4 du document de réponse et notamment : 
Promotion de la stratégie DLAL via un plan de communication spécifique (communiqués, articles, interventions, etc.) susceptible de garantir une bonne appréhension de ses tenants et aboutissants, condition sine qua non d’une programmation dynamique et diverse.
- Conception des supports de communication relatifs au Programme LEADER.
cf page 6 du document de réponse pour :
La communication devra répondre à trois enjeux :
- l’accès à l’information sur les possibilités de financements européens par les porteurs de projets (publics et privés).
- l’affichage et la transparence des travaux menés et des décisions prises par le GAL / Comité de Programmation.
- l’affichage de l’action des fonds européens sur le territoire.
En</t>
  </si>
  <si>
    <t>reçus</t>
  </si>
  <si>
    <t>cf page 3 de la réponse pour les missions d'animations : 
- Organisation et animation des différentes instances nécessaires à la programmation : (Comité de programmation, comité technique de coordination, comité syndicaux).
- Identification, accompagnement et mise en réseau des projets publics et privés relevant des problématiques identifiées dans la stratégie DLAL.
- Participation aux réflexions et travaux des groupements d’acteurs du territoire (ex : collectif « Itinéraire Bis » pour la mise en place de projets d’économie circulaire).
- Sensibilisation et mobilisation des partenaires et relais territoriaux (collectivités, chambres consulaires, associations…).
- Participation aux groupes de travail, séminaires, rencontres et échanges d’expériences sur les thèmes identifiés.
et page 8 pour le comité de sélection : 
En début de chaque réunion, la présence de 50 % de membres du GAL avec droit de vote sera vérifiée. Le droit de vote est attribué en priorité à un membre titulaire, et délégué à son suppléant en cas d’absence.
Ainsi, un minimum de 10 membres votants (titulaires ou suppléants) devra être présent lors de la réunion.
Un quorum sera également vérifié sur l’équilibre entre les membres du collège privé et les membres du collège public. Les membres du collège privé devront représenter un minimum de 50 % des membres votants.
La composition minimum à respecter lors des réunions sera donc la suivante :
- 5 membres votants du collège public
- 5 membres votants du collège privé</t>
  </si>
  <si>
    <t>Les habitants du territoire seront conviés à des réunions d’information organisées sur les territoires des trois intercommunalités du Pays de Saintonge Romane.
Comme vu précédemment, le site Internet du Pays et sa page Facebook, la presse locale, la participation aux journées thématiques permettront à la structure porteuse d’être au plus près des habitants. Le relai de la communication via les bulletins municipaux sera le support à privilégier pour que les informations sur le programme arrivent dans tous les domiciles des 70 communes.
Rapports avec les autres comités
Les membres du Comité Technique de la stratégie DLAL siègent également au sein du Comité Technique du Contrat de Développement et de Transition entre le territoire et la Région.
Le souhait est qu’un membre du Conseil de Développement de la Communauté d’Agglomération de Saintes siège au Comité de Programmation. Dans le cas contraire, ce Conseil de développement sera invité en tant que participant non votant.</t>
  </si>
  <si>
    <t>réponse page 8 : Lors du second semestre 2022, un appel à candidature ouvert sera lancé afin de permettre à toute personne ou structure intéressée pour intégrer le GAL 2023-2027 de se manifester.
Un comité de sélection composé d’élus et d’acteurs privés aura la charge d’élaborer les critères de sélection, d’analyser les candidatures et de sélectionner les candidats. Cette liste sera soumise à validation du Comité Syndical du Pays de Saintonge Romane, structure porteuse de la mise en oeuvre du DLAL.
En début de chaque réunion, la présence de 50 % de membres du GAL avec droit de vote sera vérifiée. Le droit de vote est attribué en priorité à un membre titulaire, et délégué à son suppléant en cas d’absence.
Ainsi, un minimum de 10 membres votants (titulaires ou suppléants) devra être présent lors de la réunion.
Un quorum sera également vérifié sur l’équilibre entre les membres du collège privé et les membres du collège public. Les membres du collège privé devront représenter un minimum de 50 % des membres votants.
La composition minimum à respecter lors des réunions sera donc la suivante :
- 5 membres votants du collège public
- 5 membres votants du collège privé
réponse considérée comme complète bien que la réponse n'évoque pas les conflits d'intérêts...ce point sera regardé au conventionnement</t>
  </si>
  <si>
    <r>
      <t xml:space="preserve"> Liste des pièces manquantes (28/36) : cf avis global synthétique "informations complémentaires à apporter" ci-dessus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11/07/2022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29/08/2022
Le GAL a répondu aux différentes questions : 
- précisions sur ce qui est urbain et rural
- liens établis entre la stratégie et les schémas SRDEII et le SRADDET
- Pour l'animation, précisions sur sa composition et sa mise en oeuvre
- communication et liens avec les habitants développés
- pour la composition du GAL et sa gouvernance, modalités précisées dans l'ensemble
</t>
    </r>
    <r>
      <rPr>
        <sz val="11"/>
        <color theme="1"/>
        <rFont val="Symbol"/>
        <family val="1"/>
        <charset val="2"/>
      </rPr>
      <t>®</t>
    </r>
    <r>
      <rPr>
        <sz val="11"/>
        <color theme="1"/>
        <rFont val="Calibri"/>
        <family val="2"/>
        <scheme val="minor"/>
      </rPr>
      <t xml:space="preserve"> Date envoi notification sélection : </t>
    </r>
  </si>
  <si>
    <t>Structure juridique porteuse du GAL</t>
  </si>
  <si>
    <r>
      <rPr>
        <sz val="11"/>
        <rFont val="Symbol"/>
        <family val="1"/>
        <charset val="2"/>
      </rPr>
      <t></t>
    </r>
    <r>
      <rPr>
        <sz val="11"/>
        <rFont val="Calibri"/>
        <family val="2"/>
        <scheme val="minor"/>
      </rPr>
      <t> Oui x</t>
    </r>
    <r>
      <rPr>
        <sz val="11"/>
        <rFont val="Symbol"/>
        <family val="1"/>
        <charset val="2"/>
      </rPr>
      <t xml:space="preserve"> </t>
    </r>
    <r>
      <rPr>
        <sz val="11"/>
        <rFont val="Calibri"/>
        <family val="2"/>
        <scheme val="minor"/>
      </rPr>
      <t xml:space="preserve">Non 
Si oui : périmètre concerné et territoire chef de file le cas échéant </t>
    </r>
  </si>
  <si>
    <t>Statuts manquants --&gt; reçus le 19/07/2022</t>
  </si>
  <si>
    <r>
      <rPr>
        <b/>
        <sz val="11"/>
        <color theme="1"/>
        <rFont val="Webdings"/>
        <family val="1"/>
        <charset val="2"/>
      </rPr>
      <t>1</t>
    </r>
    <r>
      <rPr>
        <b/>
        <sz val="11"/>
        <color theme="1"/>
        <rFont val="Symbol"/>
        <family val="1"/>
        <charset val="2"/>
      </rPr>
      <t xml:space="preserve"> </t>
    </r>
    <r>
      <rPr>
        <b/>
        <sz val="11"/>
        <color theme="1"/>
        <rFont val="Calibri"/>
        <family val="2"/>
        <scheme val="minor"/>
      </rPr>
      <t>Candidature incomplète : 
Pièces manquantes/Elements non recevables : Les statuts de la structure porteuse de la candidature
Date de demande des compléments d'information et délai de réponse : 11/07/2022 avant le 29/08/2022</t>
    </r>
  </si>
  <si>
    <r>
      <t>x</t>
    </r>
    <r>
      <rPr>
        <b/>
        <sz val="11"/>
        <color theme="1"/>
        <rFont val="Symbol"/>
        <family val="1"/>
        <charset val="2"/>
      </rPr>
      <t xml:space="preserve"> </t>
    </r>
    <r>
      <rPr>
        <b/>
        <sz val="11"/>
        <color theme="1"/>
        <rFont val="Calibri"/>
        <family val="2"/>
        <scheme val="minor"/>
      </rPr>
      <t>Candidature recevable après réception des pièces complémentaires : 
Pièces reçues :  les statuts et l'AR dépôt à la Préfecture
Date de réception des pièces manquantes : 19/07/2022</t>
    </r>
  </si>
  <si>
    <t>(note initiale 28/36)</t>
  </si>
  <si>
    <t xml:space="preserve">Informations complémentaires  à apporter : 
--&gt; Définir l’urbain et le rural pour le territoire et expliciter le fléchage de Leader sur le rural.
--&gt; Préciser comment le SRDEII et le SRADDET ont été pris en compte dans l'élaboration de la stratégie 
--&gt; Pour les principes d’animation, préciser : 
- les modalités d'animation technique du GAL et notamment la répartition des missions entre ETP 
- quels outils ou actions seront mis en œuvre pour assurer le suivi et évaluer la mise en œuvre de la stratégie
- les relations et collaborations développées avec les autres moyens d'ingénierie du territoire 
--&gt; Décrire les actions envisagées pour communiquer sur le programme et favoriser l'émergence de projets ainsi que l'accompagnement des porteurs
--&gt; Préciser comment les habitants du territoire seront associés tout au long de la programmation (communication, réunion d'information…) ainsi que les rapports avec les autres comités ou conseils de développement
-&gt; Préciser les modalités d'animation du GAL/Gouvernance :
- Définir la composition générale des membres du GAL (structure représentée, en qualité de ….)   
- Le Département aura une voix délibérative contrairement à l’élu de la Région référent du territoire
- Préciser les modalités pour le renouvellement des membres du GAL
- Pour rappel : la structure porteuse est en charge de la définition de la composition du comité de sélection
- quelles sont les dispositions prévues pour s'assurer qu’il y aura un minimum de représentativité dans la prise de décision (un premier quorum ?) 
</t>
  </si>
  <si>
    <r>
      <t xml:space="preserve">Cette action vise à renforcer l’attractivité du territoire grâce au renouvellement, la création ou la gestion d’équipements et d’espaces destinés aux services à la population et/ou favorisant la sobriété dans toutes ses déclinaisons (énergétique, foncière, en ressources naturelles, etc.).
Il s’agit de répondre aux besoins en services de la population (y compris économique) tout en économisant les ressources nécessaires à la satisfaction de ces besoins
Ces projets peuvent être développés sur l’ensemble du territoire du pays de Saintonge Romane et devront avoir une portée à minima intercommunale.
</t>
    </r>
    <r>
      <rPr>
        <b/>
        <u/>
        <sz val="11"/>
        <rFont val="Calibri"/>
        <family val="2"/>
        <scheme val="minor"/>
      </rPr>
      <t>Effets attendus :</t>
    </r>
    <r>
      <rPr>
        <sz val="11"/>
        <rFont val="Calibri"/>
        <family val="2"/>
        <scheme val="minor"/>
      </rPr>
      <t xml:space="preserve">
• Réduction de l’impact en ressources des équipements
• Essaimage de solutions économes (exemplarité entre pairs)
• Maillage cohérent des équipements et services sur le territoire
</t>
    </r>
    <r>
      <rPr>
        <b/>
        <u/>
        <sz val="11"/>
        <rFont val="Calibri"/>
        <family val="2"/>
        <scheme val="minor"/>
      </rPr>
      <t>Plus-Value DLAL :</t>
    </r>
    <r>
      <rPr>
        <sz val="11"/>
        <rFont val="Calibri"/>
        <family val="2"/>
        <scheme val="minor"/>
      </rPr>
      <t xml:space="preserve">
• Création de liens avec des initiatives des territoires voisins (ex : La rochelle zero carbone)
• Implication des têtes de réseaux des métiers et du commerce</t>
    </r>
  </si>
  <si>
    <r>
      <rPr>
        <b/>
        <sz val="11"/>
        <rFont val="Calibri"/>
        <family val="2"/>
        <scheme val="minor"/>
      </rPr>
      <t>Public :</t>
    </r>
    <r>
      <rPr>
        <sz val="11"/>
        <rFont val="Calibri"/>
        <family val="2"/>
        <scheme val="minor"/>
      </rPr>
      <t xml:space="preserve"> Collectivités Territoriales, Syndicats Mixtes et établissements
publics, structures d’économie mixte, SEM, SPL, GIP, établissements
consulaires.
</t>
    </r>
    <r>
      <rPr>
        <b/>
        <sz val="11"/>
        <rFont val="Calibri"/>
        <family val="2"/>
        <scheme val="minor"/>
      </rPr>
      <t xml:space="preserve">Privé : </t>
    </r>
    <r>
      <rPr>
        <sz val="11"/>
        <rFont val="Calibri"/>
        <family val="2"/>
        <scheme val="minor"/>
      </rPr>
      <t>TPE/PME, Associations, sociétés coopératives</t>
    </r>
  </si>
  <si>
    <r>
      <t>Avec</t>
    </r>
    <r>
      <rPr>
        <b/>
        <sz val="11"/>
        <rFont val="Calibri"/>
        <family val="2"/>
        <scheme val="minor"/>
      </rPr>
      <t xml:space="preserve"> FEDER 2.1 </t>
    </r>
    <r>
      <rPr>
        <sz val="11"/>
        <rFont val="Calibri"/>
        <family val="2"/>
        <scheme val="minor"/>
      </rPr>
      <t>– financement pour les travaux ne permettant pas
d’atteindre 80kWhEP/m2/an</t>
    </r>
  </si>
  <si>
    <r>
      <t xml:space="preserve">Cette action vise à soutenir les initiatives des acteurs privés qui s’inscrivent dans une logique d’économie circulaire et / ou permettent de réduire les besoins en ressources (énergie, eau, etc.).
Elle permettra de soutenir les nouveaux écosystèmes (et leur composantes) de l’économie circulaire sur l’ensemble du territoire.
Cette fiche action s’appliquera à l’ensemble du territoire du Pays de Saintonge Romane
</t>
    </r>
    <r>
      <rPr>
        <b/>
        <u/>
        <sz val="11"/>
        <rFont val="Calibri"/>
        <family val="2"/>
        <scheme val="minor"/>
      </rPr>
      <t>Effets attendus :</t>
    </r>
    <r>
      <rPr>
        <sz val="11"/>
        <rFont val="Calibri"/>
        <family val="2"/>
        <scheme val="minor"/>
      </rPr>
      <t xml:space="preserve">
• Augmentation des process ou infrastructures de production économes en ressources
• Essaimage de solutions économes (exemplarité entre pairs)
• Création de complémentarités entre les acteurs (logique réemploi)
• Appropriation par les acteurs privés des enjeux et des pratiques liés à la transition
</t>
    </r>
    <r>
      <rPr>
        <b/>
        <u/>
        <sz val="11"/>
        <rFont val="Calibri"/>
        <family val="2"/>
        <scheme val="minor"/>
      </rPr>
      <t>Plus-Value DLAL :</t>
    </r>
    <r>
      <rPr>
        <sz val="11"/>
        <rFont val="Calibri"/>
        <family val="2"/>
        <scheme val="minor"/>
      </rPr>
      <t xml:space="preserve">
• Création de lien avec des initiatives des territoires voisins (ex : La rochelle zéro carbone)
• Implication des têtes de réseaux des métiers et du commerce
• Communication sur les projets</t>
    </r>
  </si>
  <si>
    <r>
      <rPr>
        <b/>
        <sz val="11"/>
        <rFont val="Calibri"/>
        <family val="2"/>
        <scheme val="minor"/>
      </rPr>
      <t xml:space="preserve">Privé : </t>
    </r>
    <r>
      <rPr>
        <sz val="11"/>
        <rFont val="Calibri"/>
        <family val="2"/>
        <scheme val="minor"/>
      </rPr>
      <t xml:space="preserve">TPE, Structures de l’ESS (investissement)
</t>
    </r>
    <r>
      <rPr>
        <b/>
        <sz val="11"/>
        <rFont val="Calibri"/>
        <family val="2"/>
        <scheme val="minor"/>
      </rPr>
      <t xml:space="preserve">Public : </t>
    </r>
    <r>
      <rPr>
        <sz val="11"/>
        <rFont val="Calibri"/>
        <family val="2"/>
        <scheme val="minor"/>
      </rPr>
      <t>Collectivités territoriales</t>
    </r>
  </si>
  <si>
    <r>
      <t xml:space="preserve">Avec </t>
    </r>
    <r>
      <rPr>
        <b/>
        <sz val="11"/>
        <rFont val="Calibri"/>
        <family val="2"/>
        <scheme val="minor"/>
      </rPr>
      <t>FEDER 2.6</t>
    </r>
    <r>
      <rPr>
        <sz val="11"/>
        <rFont val="Calibri"/>
        <family val="2"/>
        <scheme val="minor"/>
      </rPr>
      <t xml:space="preserve"> – la Fiche action financera seulement les TPE, et les
acteurs public dans le cadre de déchetterie non professionnel
Avec </t>
    </r>
    <r>
      <rPr>
        <b/>
        <sz val="11"/>
        <rFont val="Calibri"/>
        <family val="2"/>
        <scheme val="minor"/>
      </rPr>
      <t xml:space="preserve">FEDER 2.2 </t>
    </r>
    <r>
      <rPr>
        <sz val="11"/>
        <rFont val="Calibri"/>
        <family val="2"/>
        <scheme val="minor"/>
      </rPr>
      <t xml:space="preserve">- la Fiche action financera seulement les TPE
Avec </t>
    </r>
    <r>
      <rPr>
        <b/>
        <sz val="11"/>
        <rFont val="Calibri"/>
        <family val="2"/>
        <scheme val="minor"/>
      </rPr>
      <t>FSE + 4.1</t>
    </r>
    <r>
      <rPr>
        <sz val="11"/>
        <rFont val="Calibri"/>
        <family val="2"/>
        <scheme val="minor"/>
      </rPr>
      <t xml:space="preserve"> – La Fiche action financera seulement les
investissements des structures de l’ESS
Avec </t>
    </r>
    <r>
      <rPr>
        <b/>
        <sz val="11"/>
        <rFont val="Calibri"/>
        <family val="2"/>
        <scheme val="minor"/>
      </rPr>
      <t xml:space="preserve">PSN </t>
    </r>
    <r>
      <rPr>
        <sz val="11"/>
        <rFont val="Calibri"/>
        <family val="2"/>
        <scheme val="minor"/>
      </rPr>
      <t>papier thématique « forêt »</t>
    </r>
  </si>
  <si>
    <r>
      <t xml:space="preserve">Cette Fiche action vise à soutenir les projets permettant une meilleure connaissance et appropriation des problématiques liées à la préservation de la biodiversité, à la réduction de consommation de nos ressources et aux pollutions Cette fiche action s’applique à l’ensemble du territoire du Pays de Saintonge Romane 
</t>
    </r>
    <r>
      <rPr>
        <b/>
        <u/>
        <sz val="11"/>
        <rFont val="Calibri"/>
        <family val="2"/>
        <scheme val="minor"/>
      </rPr>
      <t>Effets attendus :</t>
    </r>
    <r>
      <rPr>
        <sz val="11"/>
        <rFont val="Calibri"/>
        <family val="2"/>
        <scheme val="minor"/>
      </rPr>
      <t xml:space="preserve">
• Diffusion d’informations fiables sur les transitions écologiques et
énergétiques
• Appropriation des problématiques sur les transitions
• Intégration des considérations énergétiques et écologiques dans
les choix stratégiques des acteurs économiques privés et publics
et des habitants du territoire
</t>
    </r>
    <r>
      <rPr>
        <b/>
        <u/>
        <sz val="11"/>
        <rFont val="Calibri"/>
        <family val="2"/>
        <scheme val="minor"/>
      </rPr>
      <t>Plus-value DLAL :</t>
    </r>
    <r>
      <rPr>
        <sz val="11"/>
        <rFont val="Calibri"/>
        <family val="2"/>
        <scheme val="minor"/>
      </rPr>
      <t xml:space="preserve">
• Création de lien avec des initiatives des territoires voisins (ex : la
rochelle zéro carbone)
• Implication des têtes de réseaux des métiers et du commerce
• Relais via les acteurs de l’ESS
• Communication sur les projets</t>
    </r>
  </si>
  <si>
    <r>
      <rPr>
        <b/>
        <sz val="11"/>
        <rFont val="Calibri"/>
        <family val="2"/>
        <scheme val="minor"/>
      </rPr>
      <t>Public :</t>
    </r>
    <r>
      <rPr>
        <sz val="11"/>
        <rFont val="Calibri"/>
        <family val="2"/>
        <scheme val="minor"/>
      </rPr>
      <t xml:space="preserve"> Collectivités Territoriales, établissements consulaires
</t>
    </r>
    <r>
      <rPr>
        <b/>
        <sz val="11"/>
        <rFont val="Calibri"/>
        <family val="2"/>
        <scheme val="minor"/>
      </rPr>
      <t xml:space="preserve">Privé : </t>
    </r>
    <r>
      <rPr>
        <sz val="11"/>
        <rFont val="Calibri"/>
        <family val="2"/>
        <scheme val="minor"/>
      </rPr>
      <t>Association, TPE, PME</t>
    </r>
  </si>
  <si>
    <r>
      <rPr>
        <b/>
        <sz val="11"/>
        <rFont val="Calibri"/>
        <family val="2"/>
        <scheme val="minor"/>
      </rPr>
      <t>FEDER 2.5</t>
    </r>
    <r>
      <rPr>
        <sz val="11"/>
        <rFont val="Calibri"/>
        <family val="2"/>
        <scheme val="minor"/>
      </rPr>
      <t xml:space="preserve"> – hors action de sensibilisation sur les économies d’eau et
réduction des micropolluants
</t>
    </r>
    <r>
      <rPr>
        <b/>
        <sz val="11"/>
        <rFont val="Calibri"/>
        <family val="2"/>
        <scheme val="minor"/>
      </rPr>
      <t xml:space="preserve">FEDER 2.7 </t>
    </r>
    <r>
      <rPr>
        <sz val="11"/>
        <rFont val="Calibri"/>
        <family val="2"/>
        <scheme val="minor"/>
      </rPr>
      <t>– Les projets soutenus auront une envergure locale et non
régionale</t>
    </r>
  </si>
  <si>
    <r>
      <t xml:space="preserve">Cette fiche-action vise à améliorer la diffusion de l’information touristique sur le territoire, en se dotant d’infrastructures, d’équipements, de matériels et de supports adaptés, en assurant une couverture complète, aussi bien à destination des différentes catégories touristiques que des habitants.
Cette fiche action couvre l’ensemble du territoire.
</t>
    </r>
    <r>
      <rPr>
        <b/>
        <u/>
        <sz val="11"/>
        <rFont val="Calibri"/>
        <family val="2"/>
        <scheme val="minor"/>
      </rPr>
      <t>Effets attendus :</t>
    </r>
    <r>
      <rPr>
        <sz val="11"/>
        <rFont val="Calibri"/>
        <family val="2"/>
        <scheme val="minor"/>
      </rPr>
      <t xml:space="preserve">
• Développement du tourisme de proximité
• Maillage renforcé de l’accès à l’information touristique
• Augmentation des nuitées
• Fréquentation accrue des sites et des manifestations
• Montée en gamme de l’image de marque du territoire.
</t>
    </r>
    <r>
      <rPr>
        <b/>
        <u/>
        <sz val="11"/>
        <rFont val="Calibri"/>
        <family val="2"/>
        <scheme val="minor"/>
      </rPr>
      <t>Plus-value du DLAL :</t>
    </r>
    <r>
      <rPr>
        <sz val="11"/>
        <rFont val="Calibri"/>
        <family val="2"/>
        <scheme val="minor"/>
      </rPr>
      <t xml:space="preserve">
• Coopération avec les territoires voisins pour étendre l’information touristique et la mettre en cohésion sur les domaines communs (ex : itinérance)</t>
    </r>
  </si>
  <si>
    <r>
      <rPr>
        <b/>
        <sz val="11"/>
        <rFont val="Calibri"/>
        <family val="2"/>
        <scheme val="minor"/>
      </rPr>
      <t>Public :</t>
    </r>
    <r>
      <rPr>
        <sz val="11"/>
        <rFont val="Calibri"/>
        <family val="2"/>
        <scheme val="minor"/>
      </rPr>
      <t xml:space="preserve"> Collectivités territoriales, Etablissement public, SPL
</t>
    </r>
    <r>
      <rPr>
        <b/>
        <sz val="11"/>
        <rFont val="Calibri"/>
        <family val="2"/>
        <scheme val="minor"/>
      </rPr>
      <t xml:space="preserve">Privé : </t>
    </r>
    <r>
      <rPr>
        <sz val="11"/>
        <rFont val="Calibri"/>
        <family val="2"/>
        <scheme val="minor"/>
      </rPr>
      <t>Association, TPE/PME</t>
    </r>
  </si>
  <si>
    <r>
      <t xml:space="preserve">Avec </t>
    </r>
    <r>
      <rPr>
        <b/>
        <sz val="11"/>
        <rFont val="Calibri"/>
        <family val="2"/>
        <scheme val="minor"/>
      </rPr>
      <t>FEDER 1.2</t>
    </r>
    <r>
      <rPr>
        <sz val="11"/>
        <rFont val="Calibri"/>
        <family val="2"/>
        <scheme val="minor"/>
      </rPr>
      <t xml:space="preserve"> - les dépenses liées à des outils numériques ne seront prises en compte qu’en lien avec une autre dépense éligible et dans la mesure où elles représentent moins de 50% de l’assiette totale</t>
    </r>
  </si>
  <si>
    <r>
      <t xml:space="preserve">Cette fiche-action vise à améliorer la qualité d’accueil des hébergements et des sites de visite du territoire et développer des projets permettant l’accueil des tourismes spécifiques.
Cette fiche action est déployée sur les communes rurales du territoire.
Pour la ville de Saintes, seuls sont éligibles les projets immatériels concernant un territoire plus large que la commune de + de 25000 habitants.
</t>
    </r>
    <r>
      <rPr>
        <b/>
        <u/>
        <sz val="11"/>
        <rFont val="Calibri"/>
        <family val="2"/>
        <scheme val="minor"/>
      </rPr>
      <t>Effets attendus :</t>
    </r>
    <r>
      <rPr>
        <sz val="11"/>
        <rFont val="Calibri"/>
        <family val="2"/>
        <scheme val="minor"/>
      </rPr>
      <t xml:space="preserve">
• Amélioration de la connaissance des besoins pour les tourismes spécifiques
• Adaptation de l’offre par les opérateurs touristiques locaux (maintien de la compétitivité)
</t>
    </r>
    <r>
      <rPr>
        <b/>
        <u/>
        <sz val="11"/>
        <rFont val="Calibri"/>
        <family val="2"/>
        <scheme val="minor"/>
      </rPr>
      <t>Plus-value du DLAL :</t>
    </r>
    <r>
      <rPr>
        <sz val="11"/>
        <rFont val="Calibri"/>
        <family val="2"/>
        <scheme val="minor"/>
      </rPr>
      <t xml:space="preserve">
• Mise en réseau des acteurs sur certains tourismes spécifiques
• Echanges d’expériences avec les autres territoires
• Identification d’intervenants</t>
    </r>
  </si>
  <si>
    <r>
      <rPr>
        <b/>
        <sz val="11"/>
        <rFont val="Calibri"/>
        <family val="2"/>
        <scheme val="minor"/>
      </rPr>
      <t>Public :</t>
    </r>
    <r>
      <rPr>
        <sz val="11"/>
        <rFont val="Calibri"/>
        <family val="2"/>
        <scheme val="minor"/>
      </rPr>
      <t xml:space="preserve"> Collectivités Territoriales, Syndicats Mixtes et établissements
publics, structures d’économie mixte, SEM, SPL, GIP, établissements
consulaires, Etablissement d’enseignement/recherche/formation
</t>
    </r>
    <r>
      <rPr>
        <b/>
        <sz val="11"/>
        <rFont val="Calibri"/>
        <family val="2"/>
        <scheme val="minor"/>
      </rPr>
      <t>Privé :</t>
    </r>
    <r>
      <rPr>
        <sz val="11"/>
        <rFont val="Calibri"/>
        <family val="2"/>
        <scheme val="minor"/>
      </rPr>
      <t xml:space="preserve"> TPE/PME, Association, Sociétés coopératives, Acteurs de
l’insertion</t>
    </r>
  </si>
  <si>
    <r>
      <t xml:space="preserve">Le territoire dispose de sites patrimoniaux et naturels structurants (ex : aqueducs, amphithéâtre, Etc.) sur lesquels il est important de capitaliser pour la mise en tourisme du territoire.
Les projets soutenus porteront sur des monuments classés et/ou dont le rayonnement dépasse le territoire et / ou dont la fréquentation supérieure à 10000 /an Cette fiche action est déployée sur l’ensemble du territoire.
</t>
    </r>
    <r>
      <rPr>
        <b/>
        <u/>
        <sz val="11"/>
        <rFont val="Calibri"/>
        <family val="2"/>
        <scheme val="minor"/>
      </rPr>
      <t>Effets attendus :</t>
    </r>
    <r>
      <rPr>
        <sz val="11"/>
        <rFont val="Calibri"/>
        <family val="2"/>
        <scheme val="minor"/>
      </rPr>
      <t xml:space="preserve">
• Amélioration de l’image de marque du territoire
• Diversification des clientèles
• Allongement des durées de séjour
• Augmentation des revenus touristiques directes et indirectes
• Désaisonnalisation de la fréquentation
</t>
    </r>
    <r>
      <rPr>
        <b/>
        <u/>
        <sz val="11"/>
        <rFont val="Calibri"/>
        <family val="2"/>
        <scheme val="minor"/>
      </rPr>
      <t>Plus-value du DLAL :</t>
    </r>
    <r>
      <rPr>
        <sz val="11"/>
        <rFont val="Calibri"/>
        <family val="2"/>
        <scheme val="minor"/>
      </rPr>
      <t xml:space="preserve">
• Vision globale sur la complémentarité de l’offre sur le territoire
• Visibilité de l’impact économique des projets sur l’économie
présentielle (entreprises de travaux)</t>
    </r>
  </si>
  <si>
    <r>
      <rPr>
        <b/>
        <sz val="11"/>
        <rFont val="Calibri"/>
        <family val="2"/>
        <scheme val="minor"/>
      </rPr>
      <t xml:space="preserve">Public : </t>
    </r>
    <r>
      <rPr>
        <sz val="11"/>
        <rFont val="Calibri"/>
        <family val="2"/>
        <scheme val="minor"/>
      </rPr>
      <t xml:space="preserve">Collectivités Territoriales, Syndicats Mixtes et établissements
publics, structures d’économie mixte, SEM, SPL, GIP.
</t>
    </r>
    <r>
      <rPr>
        <b/>
        <sz val="11"/>
        <rFont val="Calibri"/>
        <family val="2"/>
        <scheme val="minor"/>
      </rPr>
      <t>Privé :</t>
    </r>
    <r>
      <rPr>
        <sz val="11"/>
        <rFont val="Calibri"/>
        <family val="2"/>
        <scheme val="minor"/>
      </rPr>
      <t xml:space="preserve"> TPE/PME, Association</t>
    </r>
  </si>
  <si>
    <r>
      <t xml:space="preserve">Cette fiche-action vise à accompagner les investissements permettant le développement des tourismes spécifiques. Ce type d’investissement participe autant au rayonnement touristique du territoire qu’a son attractivité résidentielle 
Cette fiche action est déployée sur l’ensemble du territoire.
</t>
    </r>
    <r>
      <rPr>
        <b/>
        <u/>
        <sz val="11"/>
        <rFont val="Calibri"/>
        <family val="2"/>
        <scheme val="minor"/>
      </rPr>
      <t>Effets attendus :</t>
    </r>
    <r>
      <rPr>
        <sz val="11"/>
        <rFont val="Calibri"/>
        <family val="2"/>
        <scheme val="minor"/>
      </rPr>
      <t xml:space="preserve">
• Positionnement du territoire comme une destination reconnue pour les différents types d’itinérances.
• Développement d’une offre touristique variée et qualifiée, durable et interconnectée
• Valorisation des mobilités
</t>
    </r>
    <r>
      <rPr>
        <b/>
        <u/>
        <sz val="11"/>
        <rFont val="Calibri"/>
        <family val="2"/>
        <scheme val="minor"/>
      </rPr>
      <t>Plus-value du DLAL :</t>
    </r>
    <r>
      <rPr>
        <sz val="11"/>
        <rFont val="Calibri"/>
        <family val="2"/>
        <scheme val="minor"/>
      </rPr>
      <t xml:space="preserve">
Le DLAL permettra d’assurer la complémentarité et la continuité des itinérances au sein du territoire et avec les territoires voisins</t>
    </r>
  </si>
  <si>
    <r>
      <rPr>
        <b/>
        <sz val="11"/>
        <rFont val="Calibri"/>
        <family val="2"/>
        <scheme val="minor"/>
      </rPr>
      <t xml:space="preserve">Public : </t>
    </r>
    <r>
      <rPr>
        <sz val="11"/>
        <rFont val="Calibri"/>
        <family val="2"/>
        <scheme val="minor"/>
      </rPr>
      <t xml:space="preserve">Collectivités Territoriales, Syndicats Mixtes et établissements
publics,
</t>
    </r>
    <r>
      <rPr>
        <b/>
        <sz val="11"/>
        <rFont val="Calibri"/>
        <family val="2"/>
        <scheme val="minor"/>
      </rPr>
      <t>Privé :</t>
    </r>
    <r>
      <rPr>
        <sz val="11"/>
        <rFont val="Calibri"/>
        <family val="2"/>
        <scheme val="minor"/>
      </rPr>
      <t xml:space="preserve"> TPE/PME, Association</t>
    </r>
  </si>
  <si>
    <r>
      <t xml:space="preserve">Cette fiche-action vise à développer des animations permettant de valoriser les ressources culturelles, naturelles, les savoirs-faires et le patrimoine local, de préférence en décloisonnant ces différents champs. 
Une attention particulière sera apportée aux initiatives visant à compléter l’offre hors saison touristique ou amenant la culture au plus près des habitants 
Cette fiche action est déployée sur les communes rurales du territoire.
Pour la ville de Saintes, seuls sont éligibles les projets immatériels concernant un territoire plus large que la commune de + de 25000 habitants.
</t>
    </r>
    <r>
      <rPr>
        <b/>
        <u/>
        <sz val="11"/>
        <rFont val="Calibri"/>
        <family val="2"/>
        <scheme val="minor"/>
      </rPr>
      <t>Effets attendus :</t>
    </r>
    <r>
      <rPr>
        <sz val="11"/>
        <rFont val="Calibri"/>
        <family val="2"/>
        <scheme val="minor"/>
      </rPr>
      <t xml:space="preserve">
• Désaisonnalisation de l’offre
• Mise en réseau des acteurs
• Accès favorisé de la culture dans les communes rurales
• Affirmation d’une image de marque du territoire
</t>
    </r>
    <r>
      <rPr>
        <b/>
        <u/>
        <sz val="11"/>
        <rFont val="Calibri"/>
        <family val="2"/>
        <scheme val="minor"/>
      </rPr>
      <t>Plus-value du DLAL :</t>
    </r>
    <r>
      <rPr>
        <sz val="11"/>
        <rFont val="Calibri"/>
        <family val="2"/>
        <scheme val="minor"/>
      </rPr>
      <t xml:space="preserve">
Le DLAL permettra une transversalité en impliquant des acteurs de
secteurs différents et de créer des collaborations innovantes.</t>
    </r>
  </si>
  <si>
    <r>
      <rPr>
        <b/>
        <u/>
        <sz val="11"/>
        <rFont val="Calibri"/>
        <family val="2"/>
        <scheme val="minor"/>
      </rPr>
      <t xml:space="preserve">Public : </t>
    </r>
    <r>
      <rPr>
        <sz val="11"/>
        <rFont val="Calibri"/>
        <family val="2"/>
        <scheme val="minor"/>
      </rPr>
      <t xml:space="preserve">Collectivités Territoriales, Syndicats Mixtes et établissements
publics, structures d’économie mixte, SEM, SPL, GIP, établissements
consulaires.
</t>
    </r>
    <r>
      <rPr>
        <b/>
        <u/>
        <sz val="11"/>
        <rFont val="Calibri"/>
        <family val="2"/>
        <scheme val="minor"/>
      </rPr>
      <t>Privé :</t>
    </r>
    <r>
      <rPr>
        <sz val="11"/>
        <rFont val="Calibri"/>
        <family val="2"/>
        <scheme val="minor"/>
      </rPr>
      <t xml:space="preserve"> TPE/PME, Association, Sociétés coopératives, Acteurs de
l’insertion</t>
    </r>
  </si>
  <si>
    <r>
      <t xml:space="preserve">Cette action vise à :
- Appuyer les structures dans les domaines de l’optimisation de l’organisation ou de la sécurisation des transmissions
- Faciliter l’adaptation des acteurs aux besoins des consommateurs publics et privés en termes de gamme
(dont transformation, nouveaux conditionnements, pratiques responsables, aliments-santé…) ou de distribution (modes de
distribution nouveaux BtoB ou BtoC, outils et/ou organisation logistique…).
- Appuyer les initiatives des Collectivités souhaitant augmenter leur part d’approvisionnement local (organisation,
investissements, expérimentations logistique…)
- Créer un maillage territorial des acteurs en soutenant des modes d’organisation nouveaux
Cette fiche action est déployée sur les communes rurales du territoire.
Pour la ville de Saintes, seuls sont éligibles les projets immatériels concernant un territoire plus large que la commune de + de 25000 habitants.
</t>
    </r>
    <r>
      <rPr>
        <b/>
        <u/>
        <sz val="11"/>
        <rFont val="Calibri"/>
        <family val="2"/>
        <scheme val="minor"/>
      </rPr>
      <t>Effets attendus :</t>
    </r>
    <r>
      <rPr>
        <sz val="11"/>
        <rFont val="Calibri"/>
        <family val="2"/>
        <scheme val="minor"/>
      </rPr>
      <t xml:space="preserve">
• Sécurisation de la production en circuit court
• Renforcement la valeur ajoutée créée sur les exploitations locales
• Atteindre les objectifs fixés par la loi EGALIM
</t>
    </r>
    <r>
      <rPr>
        <b/>
        <u/>
        <sz val="11"/>
        <rFont val="Calibri"/>
        <family val="2"/>
        <scheme val="minor"/>
      </rPr>
      <t>Plus-value du DLAL :</t>
    </r>
    <r>
      <rPr>
        <sz val="11"/>
        <rFont val="Calibri"/>
        <family val="2"/>
        <scheme val="minor"/>
      </rPr>
      <t xml:space="preserve">
• Renforcement de la connaissance mutuelle des acteurs économiques et publics</t>
    </r>
  </si>
  <si>
    <r>
      <rPr>
        <b/>
        <sz val="11"/>
        <rFont val="Calibri"/>
        <family val="2"/>
        <scheme val="minor"/>
      </rPr>
      <t xml:space="preserve">Public : </t>
    </r>
    <r>
      <rPr>
        <sz val="11"/>
        <rFont val="Calibri"/>
        <family val="2"/>
        <scheme val="minor"/>
      </rPr>
      <t xml:space="preserve">Collectivités Territoriales, Syndicats Mixtes et établissements
publics, structures d’économie mixte, SEM, SPL, GIP, établissements
consulaires, Etablissement d’enseignement/recherche/formation
</t>
    </r>
    <r>
      <rPr>
        <b/>
        <sz val="11"/>
        <rFont val="Calibri"/>
        <family val="2"/>
        <scheme val="minor"/>
      </rPr>
      <t xml:space="preserve">Privé : </t>
    </r>
    <r>
      <rPr>
        <sz val="11"/>
        <rFont val="Calibri"/>
        <family val="2"/>
        <scheme val="minor"/>
      </rPr>
      <t>TPE/PME, Association, agriculteurs à titre individuel ou en société,
Sociétés coopératives, Acteurs de l’insertion, Etablissement ou service
selon article L312-1 du code de l’action sociale et des familles</t>
    </r>
  </si>
  <si>
    <r>
      <t xml:space="preserve">Avec le </t>
    </r>
    <r>
      <rPr>
        <b/>
        <sz val="11"/>
        <rFont val="Calibri"/>
        <family val="2"/>
        <scheme val="minor"/>
      </rPr>
      <t>papier thématique Alimentation Durable</t>
    </r>
    <r>
      <rPr>
        <sz val="11"/>
        <rFont val="Calibri"/>
        <family val="2"/>
        <scheme val="minor"/>
      </rPr>
      <t xml:space="preserve"> : pour les ateliers de transformation off farm, seules seront retenues les actions dont l’assiette éligible est inférieure à 300 000 euros.
Avec le papier thématique </t>
    </r>
    <r>
      <rPr>
        <b/>
        <sz val="11"/>
        <rFont val="Calibri"/>
        <family val="2"/>
        <scheme val="minor"/>
      </rPr>
      <t xml:space="preserve">PCAE </t>
    </r>
    <r>
      <rPr>
        <sz val="11"/>
        <rFont val="Calibri"/>
        <family val="2"/>
        <scheme val="minor"/>
      </rPr>
      <t>: pour les ateliers de transformation agricoles, seules seront retenues les actions non éligibles au PCAE à condition que le porteur s’engage à suivre une formation HVE
Avec le</t>
    </r>
    <r>
      <rPr>
        <b/>
        <sz val="11"/>
        <rFont val="Calibri"/>
        <family val="2"/>
        <scheme val="minor"/>
      </rPr>
      <t xml:space="preserve"> FEDER 1.2</t>
    </r>
    <r>
      <rPr>
        <sz val="11"/>
        <rFont val="Calibri"/>
        <family val="2"/>
        <scheme val="minor"/>
      </rPr>
      <t xml:space="preserve"> - les dépenses liées à des outils  numériques ne seront prises en compte qu’en lien avec une autre dépense éligible et dans la mesure où elles représentent moins de 50% de l’assiette totale
Avec le papier thématique Installation et renouvellement générationnel :
en ce qui concerne les actions d’accompagnement, seules seront retenues les actions ne concernant pas les JA (études technicoéconomiques, suivi post-installations sur FSE)</t>
    </r>
  </si>
  <si>
    <r>
      <t xml:space="preserve">Cette action vise à :
- Renforcer et harmoniser la communication vers l’ensemble des acheteurs (BotB ou BtoC) sur les possibilités offertes par le territoire, tant en termes de produits que de services
- Informer les habitants et les collectivités sur les enjeux individuels et sociétaux d’une alimentation durable et sur les
leviers du changement
- Renforcer l’engagement citoyen, notamment des jeunes autour des enjeux de l’alimentation, de la santé, de la nutrition
- Lutter contre le gaspillage alimentaire
- Accompagner les personnes en précarité sur les questions alimentaires dans un double contexte d’accroissement du
nombre de personnes impactées et de creusement des situations pour des habitants concernés depuis plus longtemps
</t>
    </r>
    <r>
      <rPr>
        <b/>
        <u/>
        <sz val="11"/>
        <rFont val="Calibri"/>
        <family val="2"/>
        <scheme val="minor"/>
      </rPr>
      <t xml:space="preserve">
Effets attendus :</t>
    </r>
    <r>
      <rPr>
        <sz val="11"/>
        <rFont val="Calibri"/>
        <family val="2"/>
        <scheme val="minor"/>
      </rPr>
      <t xml:space="preserve">
• Meilleure connaissance par tous les acheteurs des lieux d’approvisionnement en produit local
• Réduction du gaspillage alimentaire
• Accompagnement des personnes en situation de précarité alimentaire
</t>
    </r>
    <r>
      <rPr>
        <b/>
        <u/>
        <sz val="11"/>
        <rFont val="Calibri"/>
        <family val="2"/>
        <scheme val="minor"/>
      </rPr>
      <t xml:space="preserve">Plus-value DLAL : </t>
    </r>
    <r>
      <rPr>
        <sz val="11"/>
        <rFont val="Calibri"/>
        <family val="2"/>
        <scheme val="minor"/>
      </rPr>
      <t xml:space="preserve">
• Les membres du GAL seront des relais de l’information
• La pluralité des membres du GAL permettra de transmettre l’information et de sensibiliser des acteurs plus éloignés de cette thématique</t>
    </r>
  </si>
  <si>
    <r>
      <rPr>
        <b/>
        <sz val="11"/>
        <rFont val="Calibri"/>
        <family val="2"/>
        <scheme val="minor"/>
      </rPr>
      <t>Public :</t>
    </r>
    <r>
      <rPr>
        <sz val="11"/>
        <rFont val="Calibri"/>
        <family val="2"/>
        <scheme val="minor"/>
      </rPr>
      <t xml:space="preserve"> Collectivités Territoriales, Syndicats Mixtes et établissements
publics, établissements consulaires, Etablissement d’enseignement/
recherche/formation
</t>
    </r>
    <r>
      <rPr>
        <b/>
        <sz val="11"/>
        <rFont val="Calibri"/>
        <family val="2"/>
        <scheme val="minor"/>
      </rPr>
      <t>Privé :</t>
    </r>
    <r>
      <rPr>
        <sz val="11"/>
        <rFont val="Calibri"/>
        <family val="2"/>
        <scheme val="minor"/>
      </rPr>
      <t xml:space="preserve"> Association, Acteurs de l’insertion, TPE/PME</t>
    </r>
  </si>
  <si>
    <r>
      <rPr>
        <b/>
        <sz val="11"/>
        <rFont val="Calibri"/>
        <family val="2"/>
        <scheme val="minor"/>
      </rPr>
      <t>FEDER 1.2</t>
    </r>
    <r>
      <rPr>
        <sz val="11"/>
        <rFont val="Calibri"/>
        <family val="2"/>
        <scheme val="minor"/>
      </rPr>
      <t xml:space="preserve"> - Les dépenses liées à des outils numériques ne seront prises en compte qu’en lien avec une autre dépense éligible et dans la mesure où elles représentent moins de 50% de l’assiette totale</t>
    </r>
  </si>
  <si>
    <r>
      <t xml:space="preserve">Cette action vise à :
- Sensibiliser les exploitations aux enjeux et impacts du dérèglement climatique et aux leviers activables dans leur
logique d’entreprise 
- Favoriser la gestion efficace et respectueuse des ressources naturelles
- Sécuriser les exploitations souhaitant mettre en place des évolutions permettant d’atténuer les impacts du changement
climatique 
- Appuyer les exploitations dans leur recherche de résilience, d’autonomie et de créations de nouveaux liens horizontaux avec d’autres exploitations ou avec les entreprises et collectivités de proximité
</t>
    </r>
    <r>
      <rPr>
        <b/>
        <u/>
        <sz val="11"/>
        <rFont val="Calibri"/>
        <family val="2"/>
        <scheme val="minor"/>
      </rPr>
      <t>Effets attendus :</t>
    </r>
    <r>
      <rPr>
        <sz val="11"/>
        <rFont val="Calibri"/>
        <family val="2"/>
        <scheme val="minor"/>
      </rPr>
      <t xml:space="preserve">
• Réduction des émissions des gaz à effets de serres
• Augmentation de la séquestration carbone dans les sols et les infrastructures agro-écologiques.
• Réduction des impacts quantitatifs et qualitatifs sur les ressources naturelles, en particulier l’eau.
</t>
    </r>
    <r>
      <rPr>
        <b/>
        <u/>
        <sz val="11"/>
        <rFont val="Calibri"/>
        <family val="2"/>
        <scheme val="minor"/>
      </rPr>
      <t>Plus-value DLAL :</t>
    </r>
    <r>
      <rPr>
        <sz val="11"/>
        <rFont val="Calibri"/>
        <family val="2"/>
        <scheme val="minor"/>
      </rPr>
      <t xml:space="preserve">
• La pluralité des membres du GAL facilitera l’identification et la diffusion de messages partagés positifs</t>
    </r>
  </si>
  <si>
    <r>
      <rPr>
        <b/>
        <sz val="11"/>
        <rFont val="Calibri"/>
        <family val="2"/>
        <scheme val="minor"/>
      </rPr>
      <t xml:space="preserve">Public : </t>
    </r>
    <r>
      <rPr>
        <sz val="11"/>
        <rFont val="Calibri"/>
        <family val="2"/>
        <scheme val="minor"/>
      </rPr>
      <t xml:space="preserve">Collectivités Territoriales, Syndicats Mixtes et établissements
publics, établissements consulaires, Etablissement d’enseignement/
recherche/formation, agence de l’eau
</t>
    </r>
    <r>
      <rPr>
        <b/>
        <sz val="11"/>
        <rFont val="Calibri"/>
        <family val="2"/>
        <scheme val="minor"/>
      </rPr>
      <t>Privé :</t>
    </r>
    <r>
      <rPr>
        <sz val="11"/>
        <rFont val="Calibri"/>
        <family val="2"/>
        <scheme val="minor"/>
      </rPr>
      <t xml:space="preserve"> Association, agriculteurs à titre individuel ou en société, Sociétés
coopératives, Acteurs de l’insertion</t>
    </r>
  </si>
  <si>
    <r>
      <t xml:space="preserve">Avec le papier thématique « MAEC et PACK de transition des filières agricoles », : dans le cas d’actions pouvant émarger aux dispositifs décrits, seuls seront retenus les projets des porteurs non éligibles à ce dispositif ou des dépenses complémentaires à celles prises en charge dans les dispositifs régionaux
En ce qui concerne l’échange de connaissances seules seront retenues les actions annuelles portées par une filière ou un bénéficiaire unique privé ou public
</t>
    </r>
    <r>
      <rPr>
        <b/>
        <sz val="11"/>
        <rFont val="Calibri"/>
        <family val="2"/>
        <scheme val="minor"/>
      </rPr>
      <t xml:space="preserve">FEDER 1.2 </t>
    </r>
    <r>
      <rPr>
        <sz val="11"/>
        <rFont val="Calibri"/>
        <family val="2"/>
        <scheme val="minor"/>
      </rPr>
      <t>- les dépenses liées à des outils numériques ne seront prises en compte qu’en lien avec une autre dépense éligible et dans la mesure où elles représentent moins de 50% de l’assiette totale</t>
    </r>
  </si>
  <si>
    <r>
      <rPr>
        <b/>
        <sz val="11"/>
        <rFont val="Calibri"/>
        <family val="2"/>
        <scheme val="minor"/>
      </rPr>
      <t>Public :</t>
    </r>
    <r>
      <rPr>
        <sz val="11"/>
        <rFont val="Calibri"/>
        <family val="2"/>
        <scheme val="minor"/>
      </rPr>
      <t xml:space="preserve"> Collectivités Territoriales, Syndicats Mixtes et établissements
publics, structures d’économie mixte, SEM, SPL, GIP, établissements
consulaires.
</t>
    </r>
    <r>
      <rPr>
        <b/>
        <sz val="11"/>
        <rFont val="Calibri"/>
        <family val="2"/>
        <scheme val="minor"/>
      </rPr>
      <t>Privé :</t>
    </r>
    <r>
      <rPr>
        <sz val="11"/>
        <rFont val="Calibri"/>
        <family val="2"/>
        <scheme val="minor"/>
      </rPr>
      <t xml:space="preserve"> TPE/PME, Associations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</si>
</sst>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0.00\ &quot;€&quot;;[Red]\-#,##0.00\ &quot;€&quot;"/>
    <numFmt numFmtId="44" formatCode="_-* #,##0.00\ &quot;€&quot;_-;\-* #,##0.00\ &quot;€&quot;_-;_-* &quot;-&quot;??\ &quot;€&quot;_-;_-@_-"/>
  </numFmts>
  <fonts count="31" x14ac:knownFonts="1">
    <font>
      <sz val="11"/>
      <color theme="1"/>
      <name val="Calibri"/>
      <family val="2"/>
      <scheme val="minor"/>
    </font>
    <font>
      <b/>
      <sz val="11"/>
      <color theme="1"/>
      <name val="Calibri"/>
      <family val="2"/>
      <scheme val="minor"/>
    </font>
    <font>
      <b/>
      <sz val="18"/>
      <color theme="1"/>
      <name val="Calibri"/>
      <family val="2"/>
      <scheme val="minor"/>
    </font>
    <font>
      <b/>
      <sz val="11"/>
      <color rgb="FF002060"/>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sz val="11"/>
      <color theme="1"/>
      <name val="Calibri"/>
      <family val="2"/>
      <scheme val="minor"/>
    </font>
    <font>
      <b/>
      <sz val="9"/>
      <color indexed="81"/>
      <name val="Tahoma"/>
      <charset val="1"/>
    </font>
    <font>
      <b/>
      <u/>
      <sz val="11"/>
      <color theme="1"/>
      <name val="Calibri"/>
      <family val="2"/>
      <scheme val="minor"/>
    </font>
    <font>
      <sz val="9"/>
      <color indexed="81"/>
      <name val="Tahoma"/>
      <charset val="1"/>
    </font>
    <font>
      <sz val="9"/>
      <color theme="1"/>
      <name val="Calibri"/>
      <family val="2"/>
      <scheme val="minor"/>
    </font>
    <font>
      <b/>
      <sz val="12"/>
      <color theme="1"/>
      <name val="Calibri"/>
      <family val="2"/>
      <scheme val="minor"/>
    </font>
    <font>
      <b/>
      <sz val="18"/>
      <name val="Calibri"/>
      <family val="2"/>
      <scheme val="minor"/>
    </font>
    <font>
      <i/>
      <sz val="11"/>
      <name val="Calibri"/>
      <family val="2"/>
      <scheme val="minor"/>
    </font>
    <font>
      <b/>
      <sz val="11"/>
      <color theme="1"/>
      <name val="Webdings"/>
      <family val="1"/>
      <charset val="2"/>
    </font>
    <font>
      <b/>
      <u/>
      <sz val="11"/>
      <name val="Calibri"/>
      <family val="2"/>
      <scheme val="minor"/>
    </font>
  </fonts>
  <fills count="15">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2" tint="-9.9978637043366805E-2"/>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medium">
        <color auto="1"/>
      </left>
      <right style="medium">
        <color auto="1"/>
      </right>
      <top style="medium">
        <color auto="1"/>
      </top>
      <bottom style="medium">
        <color auto="1"/>
      </bottom>
      <diagonal/>
    </border>
  </borders>
  <cellStyleXfs count="3">
    <xf numFmtId="0" fontId="0" fillId="0" borderId="0"/>
    <xf numFmtId="44" fontId="21" fillId="0" borderId="0" applyFont="0" applyFill="0" applyBorder="0" applyAlignment="0" applyProtection="0"/>
    <xf numFmtId="9" fontId="21" fillId="0" borderId="0" applyFont="0" applyFill="0" applyBorder="0" applyAlignment="0" applyProtection="0"/>
  </cellStyleXfs>
  <cellXfs count="127">
    <xf numFmtId="0" fontId="0" fillId="0" borderId="0" xfId="0"/>
    <xf numFmtId="0" fontId="0" fillId="0" borderId="1" xfId="0" applyBorder="1" applyAlignment="1">
      <alignment horizontal="left" vertical="center" wrapText="1"/>
    </xf>
    <xf numFmtId="0" fontId="0" fillId="0" borderId="0" xfId="0" applyFont="1"/>
    <xf numFmtId="0" fontId="5" fillId="5" borderId="8"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0" xfId="0" applyAlignment="1">
      <alignment horizontal="lef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7"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8" fillId="0" borderId="0" xfId="0" applyFont="1" applyAlignment="1">
      <alignment vertical="center" wrapText="1"/>
    </xf>
    <xf numFmtId="0" fontId="8" fillId="7"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4" fillId="0" borderId="1" xfId="0" applyFont="1" applyBorder="1" applyAlignment="1">
      <alignment vertical="center" wrapText="1"/>
    </xf>
    <xf numFmtId="0" fontId="0" fillId="9" borderId="2" xfId="0" applyFill="1" applyBorder="1" applyAlignment="1">
      <alignment horizontal="center" vertical="center" wrapText="1"/>
    </xf>
    <xf numFmtId="0" fontId="3" fillId="0" borderId="1" xfId="0" applyFont="1" applyBorder="1" applyAlignment="1">
      <alignment horizontal="left" vertical="center" wrapText="1"/>
    </xf>
    <xf numFmtId="0" fontId="0" fillId="0" borderId="1" xfId="0" applyFont="1" applyBorder="1" applyAlignment="1">
      <alignment vertical="center" wrapText="1"/>
    </xf>
    <xf numFmtId="0" fontId="1" fillId="0" borderId="1" xfId="0" applyFont="1" applyBorder="1" applyAlignment="1">
      <alignment vertical="center" wrapText="1"/>
    </xf>
    <xf numFmtId="0" fontId="7" fillId="10" borderId="0" xfId="0" applyFont="1" applyFill="1" applyBorder="1" applyAlignment="1">
      <alignment vertical="center" wrapText="1"/>
    </xf>
    <xf numFmtId="0" fontId="7" fillId="11" borderId="0" xfId="0" applyFont="1" applyFill="1" applyBorder="1" applyAlignment="1">
      <alignment horizontal="left" vertical="center" wrapText="1"/>
    </xf>
    <xf numFmtId="20" fontId="7" fillId="12" borderId="0" xfId="0" applyNumberFormat="1" applyFont="1" applyFill="1" applyBorder="1" applyAlignment="1">
      <alignment vertical="center" wrapText="1"/>
    </xf>
    <xf numFmtId="0" fontId="5" fillId="7" borderId="1" xfId="0" applyFont="1" applyFill="1" applyBorder="1" applyAlignment="1">
      <alignment horizontal="center" vertical="center" wrapText="1"/>
    </xf>
    <xf numFmtId="0" fontId="16" fillId="0" borderId="1" xfId="0" applyFont="1" applyBorder="1" applyAlignment="1">
      <alignment vertical="center" wrapText="1"/>
    </xf>
    <xf numFmtId="0" fontId="7" fillId="0" borderId="0" xfId="0" applyFont="1" applyFill="1" applyBorder="1" applyAlignment="1">
      <alignment vertical="center" wrapText="1"/>
    </xf>
    <xf numFmtId="20" fontId="7" fillId="0" borderId="0" xfId="0" applyNumberFormat="1" applyFont="1" applyFill="1" applyBorder="1" applyAlignment="1">
      <alignment vertical="center" wrapText="1"/>
    </xf>
    <xf numFmtId="0" fontId="16" fillId="0" borderId="1" xfId="0" applyFont="1" applyBorder="1" applyAlignment="1">
      <alignment horizontal="justify" vertical="center" wrapText="1"/>
    </xf>
    <xf numFmtId="0" fontId="16" fillId="0" borderId="0" xfId="0" applyFont="1" applyAlignment="1">
      <alignment vertical="center" wrapText="1"/>
    </xf>
    <xf numFmtId="0" fontId="12" fillId="0" borderId="3" xfId="0" applyFont="1" applyBorder="1" applyAlignment="1">
      <alignment horizontal="justify" vertical="center" wrapText="1"/>
    </xf>
    <xf numFmtId="0" fontId="8" fillId="0" borderId="1" xfId="0" applyFont="1" applyBorder="1" applyAlignment="1">
      <alignment vertical="center" wrapText="1"/>
    </xf>
    <xf numFmtId="0" fontId="8" fillId="8" borderId="1" xfId="0" applyFont="1" applyFill="1" applyBorder="1" applyAlignment="1">
      <alignment vertical="center" wrapText="1"/>
    </xf>
    <xf numFmtId="0" fontId="0" fillId="8" borderId="1" xfId="0" applyFill="1" applyBorder="1" applyAlignment="1">
      <alignment vertical="center" wrapText="1"/>
    </xf>
    <xf numFmtId="0" fontId="0" fillId="0" borderId="1" xfId="0" applyBorder="1" applyAlignment="1">
      <alignment horizontal="left" vertical="top" wrapText="1"/>
    </xf>
    <xf numFmtId="0" fontId="0" fillId="0" borderId="5" xfId="0" applyBorder="1" applyAlignment="1">
      <alignment vertical="center" wrapText="1"/>
    </xf>
    <xf numFmtId="0" fontId="20" fillId="3" borderId="1" xfId="0" applyFont="1" applyFill="1" applyBorder="1" applyAlignment="1">
      <alignment horizontal="left" vertical="center" wrapText="1"/>
    </xf>
    <xf numFmtId="0" fontId="20" fillId="3" borderId="1" xfId="0" applyFont="1" applyFill="1" applyBorder="1" applyAlignment="1">
      <alignment vertical="center" wrapText="1"/>
    </xf>
    <xf numFmtId="0" fontId="16" fillId="0" borderId="0" xfId="0" applyFont="1" applyAlignment="1">
      <alignment horizontal="justify" vertical="center"/>
    </xf>
    <xf numFmtId="0" fontId="0" fillId="0" borderId="1" xfId="0" applyBorder="1" applyAlignment="1">
      <alignment horizontal="center" vertical="center" wrapText="1"/>
    </xf>
    <xf numFmtId="0" fontId="14" fillId="0" borderId="1" xfId="0" applyFont="1" applyBorder="1" applyAlignment="1">
      <alignment horizontal="center" vertical="center" wrapText="1"/>
    </xf>
    <xf numFmtId="0" fontId="16" fillId="0" borderId="1" xfId="0" applyFont="1" applyBorder="1" applyAlignment="1">
      <alignment horizontal="center" vertical="center" wrapText="1"/>
    </xf>
    <xf numFmtId="14" fontId="0" fillId="0" borderId="1" xfId="0" applyNumberFormat="1" applyBorder="1" applyAlignment="1">
      <alignment horizontal="left" vertical="top" wrapText="1"/>
    </xf>
    <xf numFmtId="0" fontId="0" fillId="0" borderId="0" xfId="0" applyAlignment="1">
      <alignment horizontal="center" vertical="center" wrapText="1"/>
    </xf>
    <xf numFmtId="0" fontId="0" fillId="6" borderId="1" xfId="0" applyFill="1" applyBorder="1" applyAlignment="1">
      <alignment vertical="center" wrapText="1"/>
    </xf>
    <xf numFmtId="0" fontId="7" fillId="10" borderId="1" xfId="0" applyFont="1" applyFill="1" applyBorder="1" applyAlignment="1">
      <alignment vertical="center" wrapText="1"/>
    </xf>
    <xf numFmtId="0" fontId="0" fillId="13" borderId="1" xfId="0" applyFill="1" applyBorder="1" applyAlignment="1">
      <alignment vertical="center" wrapText="1"/>
    </xf>
    <xf numFmtId="0" fontId="0" fillId="0" borderId="1" xfId="0" applyFill="1" applyBorder="1" applyAlignment="1">
      <alignment vertical="center" wrapText="1"/>
    </xf>
    <xf numFmtId="0" fontId="25" fillId="0" borderId="1" xfId="0" applyFont="1" applyBorder="1" applyAlignment="1">
      <alignment vertical="center" wrapText="1"/>
    </xf>
    <xf numFmtId="10" fontId="16" fillId="0" borderId="1" xfId="0" applyNumberFormat="1" applyFont="1" applyBorder="1" applyAlignment="1">
      <alignment vertical="center" wrapText="1"/>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4" fillId="0" borderId="7" xfId="0" applyNumberFormat="1" applyFont="1" applyFill="1" applyBorder="1" applyAlignment="1">
      <alignment horizontal="center" vertical="center" wrapText="1"/>
    </xf>
    <xf numFmtId="0" fontId="4" fillId="0" borderId="5" xfId="0" applyNumberFormat="1" applyFont="1" applyFill="1" applyBorder="1" applyAlignment="1">
      <alignment horizontal="center" vertical="center" wrapText="1"/>
    </xf>
    <xf numFmtId="0" fontId="4" fillId="0" borderId="8" xfId="0" applyNumberFormat="1" applyFont="1" applyFill="1" applyBorder="1" applyAlignment="1">
      <alignment horizontal="center" vertical="center" wrapText="1"/>
    </xf>
    <xf numFmtId="0" fontId="5" fillId="5" borderId="6"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16" fillId="0" borderId="2" xfId="0" applyFont="1" applyBorder="1" applyAlignment="1">
      <alignment horizontal="left" vertical="center" wrapText="1"/>
    </xf>
    <xf numFmtId="0" fontId="16" fillId="0" borderId="10" xfId="0" applyFont="1" applyBorder="1" applyAlignment="1">
      <alignment horizontal="left" vertical="center" wrapText="1"/>
    </xf>
    <xf numFmtId="0" fontId="16" fillId="0" borderId="3" xfId="0" applyFont="1" applyBorder="1" applyAlignment="1">
      <alignment horizontal="left" vertical="center" wrapText="1"/>
    </xf>
    <xf numFmtId="0" fontId="8" fillId="6" borderId="2" xfId="0" applyFont="1" applyFill="1" applyBorder="1" applyAlignment="1">
      <alignment horizontal="center" vertical="center" wrapText="1"/>
    </xf>
    <xf numFmtId="0" fontId="8" fillId="6" borderId="10"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8" fillId="0" borderId="2" xfId="0" applyFont="1" applyBorder="1" applyAlignment="1">
      <alignment horizontal="left" vertical="center" wrapText="1"/>
    </xf>
    <xf numFmtId="0" fontId="8" fillId="0" borderId="10" xfId="0" applyFont="1" applyBorder="1" applyAlignment="1">
      <alignment horizontal="left" vertical="center" wrapText="1"/>
    </xf>
    <xf numFmtId="0" fontId="8" fillId="0" borderId="3" xfId="0" applyFont="1" applyBorder="1" applyAlignment="1">
      <alignment horizontal="left" vertical="center" wrapText="1"/>
    </xf>
    <xf numFmtId="0" fontId="8" fillId="7" borderId="5" xfId="0" applyFont="1" applyFill="1" applyBorder="1" applyAlignment="1">
      <alignment horizontal="center" vertical="center" wrapText="1"/>
    </xf>
    <xf numFmtId="0" fontId="8" fillId="7" borderId="12" xfId="0" applyFont="1" applyFill="1" applyBorder="1" applyAlignment="1">
      <alignment horizontal="center" vertical="center" wrapText="1"/>
    </xf>
    <xf numFmtId="0" fontId="8" fillId="7" borderId="8" xfId="0" applyFont="1" applyFill="1" applyBorder="1" applyAlignment="1">
      <alignment horizontal="center" vertical="center" wrapText="1"/>
    </xf>
    <xf numFmtId="0" fontId="26" fillId="0" borderId="2" xfId="0" applyFont="1" applyBorder="1" applyAlignment="1">
      <alignment horizontal="left" vertical="center" wrapText="1"/>
    </xf>
    <xf numFmtId="0" fontId="26" fillId="0" borderId="10" xfId="0" applyFont="1" applyBorder="1" applyAlignment="1">
      <alignment horizontal="left" vertical="center" wrapText="1"/>
    </xf>
    <xf numFmtId="0" fontId="26" fillId="0" borderId="3" xfId="0" applyFont="1" applyBorder="1" applyAlignment="1">
      <alignment horizontal="left" vertical="center" wrapText="1"/>
    </xf>
    <xf numFmtId="0" fontId="8" fillId="8" borderId="2" xfId="0" applyFont="1" applyFill="1" applyBorder="1" applyAlignment="1">
      <alignment horizontal="left" vertical="center" wrapText="1"/>
    </xf>
    <xf numFmtId="0" fontId="8" fillId="8" borderId="10" xfId="0" applyFont="1" applyFill="1" applyBorder="1" applyAlignment="1">
      <alignment horizontal="left" vertical="center" wrapText="1"/>
    </xf>
    <xf numFmtId="0" fontId="8" fillId="8" borderId="3" xfId="0" applyFont="1" applyFill="1" applyBorder="1" applyAlignment="1">
      <alignment horizontal="left" vertical="center" wrapText="1"/>
    </xf>
    <xf numFmtId="0" fontId="27" fillId="2" borderId="2" xfId="0" applyFont="1" applyFill="1" applyBorder="1" applyAlignment="1">
      <alignment horizontal="center" vertical="center"/>
    </xf>
    <xf numFmtId="0" fontId="27" fillId="2" borderId="3" xfId="0" applyFont="1" applyFill="1" applyBorder="1" applyAlignment="1">
      <alignment horizontal="center" vertical="center"/>
    </xf>
    <xf numFmtId="0" fontId="16" fillId="0" borderId="0" xfId="0" applyFont="1"/>
    <xf numFmtId="0" fontId="11" fillId="3" borderId="1" xfId="0" applyFont="1" applyFill="1" applyBorder="1" applyAlignment="1">
      <alignment horizontal="left" vertical="center" wrapText="1"/>
    </xf>
    <xf numFmtId="0" fontId="11" fillId="0" borderId="0" xfId="0" applyFont="1"/>
    <xf numFmtId="0" fontId="16" fillId="0" borderId="1" xfId="0" applyFont="1" applyBorder="1" applyAlignment="1">
      <alignment horizontal="left" vertical="center" wrapText="1"/>
    </xf>
    <xf numFmtId="0" fontId="16" fillId="0" borderId="1" xfId="0" applyFont="1" applyFill="1" applyBorder="1" applyAlignment="1">
      <alignment horizontal="left" vertical="center" wrapText="1"/>
    </xf>
    <xf numFmtId="0" fontId="28" fillId="0" borderId="1" xfId="0" applyFont="1" applyBorder="1" applyAlignment="1">
      <alignment horizontal="left" vertical="center" wrapText="1"/>
    </xf>
    <xf numFmtId="0" fontId="16" fillId="4" borderId="1" xfId="0" applyFont="1" applyFill="1" applyBorder="1" applyAlignment="1">
      <alignment horizontal="left" vertical="center" wrapText="1"/>
    </xf>
    <xf numFmtId="0" fontId="11" fillId="4" borderId="1" xfId="0" applyFont="1" applyFill="1" applyBorder="1" applyAlignment="1">
      <alignment horizontal="left" vertical="center" wrapText="1"/>
    </xf>
    <xf numFmtId="44" fontId="28" fillId="3" borderId="1" xfId="1" applyFont="1" applyFill="1" applyBorder="1" applyAlignment="1">
      <alignment horizontal="left" vertical="center" wrapText="1"/>
    </xf>
    <xf numFmtId="44" fontId="11" fillId="0" borderId="1" xfId="1" applyFont="1" applyBorder="1" applyAlignment="1">
      <alignment horizontal="left" vertical="center" wrapText="1"/>
    </xf>
    <xf numFmtId="44" fontId="11" fillId="4" borderId="1" xfId="1" applyFont="1" applyFill="1" applyBorder="1" applyAlignment="1">
      <alignment horizontal="left" vertical="center" wrapText="1"/>
    </xf>
    <xf numFmtId="8" fontId="16" fillId="3" borderId="1" xfId="0" applyNumberFormat="1" applyFont="1" applyFill="1" applyBorder="1" applyAlignment="1">
      <alignment horizontal="left" vertical="center" wrapText="1"/>
    </xf>
    <xf numFmtId="0" fontId="16" fillId="0" borderId="1" xfId="0" applyFont="1" applyBorder="1" applyAlignment="1">
      <alignment horizontal="left" vertical="center"/>
    </xf>
    <xf numFmtId="0" fontId="16" fillId="0" borderId="0" xfId="0" applyFont="1" applyAlignment="1">
      <alignment horizontal="left" vertical="center"/>
    </xf>
    <xf numFmtId="0" fontId="16" fillId="4" borderId="1" xfId="0" applyFont="1" applyFill="1" applyBorder="1" applyAlignment="1">
      <alignment vertical="center" wrapText="1"/>
    </xf>
    <xf numFmtId="0" fontId="11" fillId="6" borderId="1" xfId="0" applyFont="1" applyFill="1" applyBorder="1" applyAlignment="1">
      <alignment horizontal="center" vertical="center" wrapText="1"/>
    </xf>
    <xf numFmtId="0" fontId="16" fillId="14" borderId="1" xfId="0" applyFont="1" applyFill="1" applyBorder="1" applyAlignment="1">
      <alignment vertical="center" wrapText="1"/>
    </xf>
    <xf numFmtId="44" fontId="16" fillId="0" borderId="2" xfId="1" applyFont="1" applyBorder="1" applyAlignment="1">
      <alignment horizontal="center" wrapText="1"/>
    </xf>
    <xf numFmtId="44" fontId="16" fillId="0" borderId="10" xfId="1" applyFont="1" applyBorder="1" applyAlignment="1">
      <alignment horizontal="center" wrapText="1"/>
    </xf>
    <xf numFmtId="44" fontId="16" fillId="0" borderId="1" xfId="1" applyFont="1" applyBorder="1" applyAlignment="1">
      <alignment horizontal="center" vertical="center" wrapText="1"/>
    </xf>
    <xf numFmtId="9" fontId="16" fillId="0" borderId="1" xfId="2" applyNumberFormat="1" applyFont="1" applyBorder="1" applyAlignment="1">
      <alignment horizontal="center" vertical="center" wrapText="1"/>
    </xf>
    <xf numFmtId="0" fontId="16" fillId="0" borderId="1" xfId="0" applyFont="1" applyBorder="1" applyAlignment="1">
      <alignment wrapText="1"/>
    </xf>
    <xf numFmtId="44" fontId="16" fillId="0" borderId="1" xfId="1" applyFont="1" applyBorder="1" applyAlignment="1">
      <alignment wrapText="1"/>
    </xf>
    <xf numFmtId="0" fontId="16" fillId="0" borderId="1" xfId="0" applyFont="1" applyBorder="1"/>
    <xf numFmtId="0" fontId="16" fillId="0" borderId="1" xfId="0" applyFont="1" applyBorder="1" applyAlignment="1">
      <alignment horizontal="center" vertical="center"/>
    </xf>
    <xf numFmtId="44" fontId="16" fillId="0" borderId="1" xfId="1" applyFont="1" applyBorder="1" applyAlignment="1">
      <alignment vertical="center" wrapText="1"/>
    </xf>
    <xf numFmtId="0" fontId="16" fillId="0" borderId="0" xfId="0" applyFont="1" applyAlignment="1">
      <alignment wrapText="1"/>
    </xf>
    <xf numFmtId="0" fontId="11" fillId="0" borderId="13" xfId="0" applyFont="1" applyBorder="1" applyAlignment="1">
      <alignment horizontal="right" vertical="center" wrapText="1"/>
    </xf>
    <xf numFmtId="44" fontId="16" fillId="0" borderId="13" xfId="0" applyNumberFormat="1" applyFont="1" applyBorder="1" applyAlignment="1">
      <alignment horizontal="center" vertical="center"/>
    </xf>
    <xf numFmtId="44" fontId="16" fillId="0" borderId="0" xfId="0" applyNumberFormat="1" applyFont="1"/>
    <xf numFmtId="9" fontId="16" fillId="0" borderId="0" xfId="2" applyFont="1"/>
    <xf numFmtId="44" fontId="11" fillId="0" borderId="13" xfId="0" applyNumberFormat="1" applyFont="1" applyBorder="1" applyAlignment="1">
      <alignment horizontal="center" vertical="center"/>
    </xf>
  </cellXfs>
  <cellStyles count="3">
    <cellStyle name="Monétaire" xfId="1" builtinId="4"/>
    <cellStyle name="Normal" xfId="0" builtinId="0"/>
    <cellStyle name="Pourcentage" xfId="2"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4"/>
  <sheetViews>
    <sheetView zoomScaleNormal="100" workbookViewId="0">
      <selection sqref="A1:XFD1048576"/>
    </sheetView>
  </sheetViews>
  <sheetFormatPr baseColWidth="10" defaultRowHeight="15" x14ac:dyDescent="0.25"/>
  <cols>
    <col min="1" max="1" width="42.7109375" style="108" customWidth="1"/>
    <col min="2" max="2" width="82.85546875" style="108" customWidth="1"/>
    <col min="3" max="16384" width="11.42578125" style="95"/>
  </cols>
  <sheetData>
    <row r="1" spans="1:8" ht="51" customHeight="1" x14ac:dyDescent="0.25">
      <c r="A1" s="93" t="s">
        <v>0</v>
      </c>
      <c r="B1" s="94"/>
    </row>
    <row r="2" spans="1:8" ht="35.25" customHeight="1" x14ac:dyDescent="0.25">
      <c r="A2" s="96" t="s">
        <v>1</v>
      </c>
      <c r="B2" s="96" t="s">
        <v>207</v>
      </c>
      <c r="C2" s="97"/>
      <c r="D2" s="97"/>
      <c r="E2" s="97"/>
      <c r="F2" s="97"/>
      <c r="G2" s="97"/>
      <c r="H2" s="97"/>
    </row>
    <row r="3" spans="1:8" ht="35.25" customHeight="1" x14ac:dyDescent="0.25">
      <c r="A3" s="98" t="s">
        <v>265</v>
      </c>
      <c r="B3" s="98" t="s">
        <v>208</v>
      </c>
    </row>
    <row r="4" spans="1:8" ht="35.25" customHeight="1" x14ac:dyDescent="0.25">
      <c r="A4" s="98" t="s">
        <v>4</v>
      </c>
      <c r="B4" s="98" t="s">
        <v>209</v>
      </c>
    </row>
    <row r="5" spans="1:8" ht="35.25" customHeight="1" x14ac:dyDescent="0.25">
      <c r="A5" s="98" t="s">
        <v>5</v>
      </c>
      <c r="B5" s="98" t="s">
        <v>206</v>
      </c>
    </row>
    <row r="6" spans="1:8" ht="35.25" customHeight="1" x14ac:dyDescent="0.25">
      <c r="A6" s="98" t="s">
        <v>2</v>
      </c>
      <c r="B6" s="98" t="s">
        <v>204</v>
      </c>
    </row>
    <row r="7" spans="1:8" ht="115.5" customHeight="1" x14ac:dyDescent="0.25">
      <c r="A7" s="98" t="s">
        <v>63</v>
      </c>
      <c r="B7" s="99" t="s">
        <v>241</v>
      </c>
    </row>
    <row r="8" spans="1:8" ht="35.25" customHeight="1" x14ac:dyDescent="0.25">
      <c r="A8" s="98" t="s">
        <v>82</v>
      </c>
      <c r="B8" s="100" t="s">
        <v>205</v>
      </c>
    </row>
    <row r="9" spans="1:8" ht="35.25" customHeight="1" x14ac:dyDescent="0.25">
      <c r="A9" s="101" t="s">
        <v>39</v>
      </c>
      <c r="B9" s="102" t="s">
        <v>210</v>
      </c>
      <c r="C9" s="97"/>
      <c r="D9" s="97"/>
      <c r="E9" s="97"/>
      <c r="F9" s="97"/>
      <c r="G9" s="97"/>
      <c r="H9" s="97"/>
    </row>
    <row r="10" spans="1:8" ht="35.25" customHeight="1" x14ac:dyDescent="0.25">
      <c r="A10" s="98" t="s">
        <v>40</v>
      </c>
      <c r="B10" s="98" t="s">
        <v>266</v>
      </c>
    </row>
    <row r="11" spans="1:8" ht="35.25" customHeight="1" x14ac:dyDescent="0.25">
      <c r="A11" s="98" t="s">
        <v>66</v>
      </c>
      <c r="B11" s="98" t="s">
        <v>153</v>
      </c>
    </row>
    <row r="12" spans="1:8" ht="35.25" customHeight="1" x14ac:dyDescent="0.25">
      <c r="A12" s="96" t="s">
        <v>8</v>
      </c>
      <c r="B12" s="103">
        <v>3305618</v>
      </c>
    </row>
    <row r="13" spans="1:8" ht="35.25" customHeight="1" x14ac:dyDescent="0.25">
      <c r="A13" s="98" t="s">
        <v>6</v>
      </c>
      <c r="B13" s="104">
        <v>1947266</v>
      </c>
    </row>
    <row r="14" spans="1:8" ht="35.25" customHeight="1" x14ac:dyDescent="0.25">
      <c r="A14" s="98" t="s">
        <v>7</v>
      </c>
      <c r="B14" s="104">
        <v>1358352</v>
      </c>
    </row>
    <row r="15" spans="1:8" ht="35.25" customHeight="1" x14ac:dyDescent="0.25">
      <c r="A15" s="101" t="s">
        <v>9</v>
      </c>
      <c r="B15" s="105">
        <v>0</v>
      </c>
    </row>
    <row r="16" spans="1:8" ht="35.25" customHeight="1" x14ac:dyDescent="0.25">
      <c r="A16" s="96" t="s">
        <v>41</v>
      </c>
      <c r="B16" s="106">
        <v>14861.33</v>
      </c>
    </row>
    <row r="17" spans="1:2" ht="35.25" customHeight="1" x14ac:dyDescent="0.25">
      <c r="A17" s="107" t="s">
        <v>106</v>
      </c>
      <c r="B17" s="107" t="s">
        <v>242</v>
      </c>
    </row>
    <row r="18" spans="1:2" ht="35.25" customHeight="1" x14ac:dyDescent="0.25"/>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sheetData>
  <mergeCells count="1">
    <mergeCell ref="A1:B1"/>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topLeftCell="A10" zoomScale="80" zoomScaleNormal="80" workbookViewId="0">
      <selection activeCell="A21" sqref="A21:E21"/>
    </sheetView>
  </sheetViews>
  <sheetFormatPr baseColWidth="10" defaultRowHeight="15" x14ac:dyDescent="0.25"/>
  <cols>
    <col min="1" max="1" width="61.85546875" style="5" customWidth="1"/>
    <col min="2" max="2" width="40.85546875" style="5" customWidth="1"/>
    <col min="3" max="4" width="11.42578125" style="45"/>
    <col min="5" max="5" width="178.5703125" style="6" customWidth="1"/>
  </cols>
  <sheetData>
    <row r="1" spans="1:5" ht="51.75" customHeight="1" x14ac:dyDescent="0.25">
      <c r="A1" s="57" t="s">
        <v>10</v>
      </c>
      <c r="B1" s="58"/>
      <c r="C1" s="58"/>
      <c r="D1" s="58"/>
      <c r="E1" s="59"/>
    </row>
    <row r="2" spans="1:5" s="2" customFormat="1" ht="41.25" customHeight="1" x14ac:dyDescent="0.25">
      <c r="A2" s="63" t="s">
        <v>101</v>
      </c>
      <c r="B2" s="65" t="s">
        <v>107</v>
      </c>
      <c r="C2" s="67" t="s">
        <v>12</v>
      </c>
      <c r="D2" s="67"/>
      <c r="E2" s="68" t="s">
        <v>13</v>
      </c>
    </row>
    <row r="3" spans="1:5" s="2" customFormat="1" ht="41.25" customHeight="1" x14ac:dyDescent="0.25">
      <c r="A3" s="64"/>
      <c r="B3" s="66"/>
      <c r="C3" s="3" t="s">
        <v>14</v>
      </c>
      <c r="D3" s="4" t="s">
        <v>15</v>
      </c>
      <c r="E3" s="69"/>
    </row>
    <row r="4" spans="1:5" ht="41.25" customHeight="1" x14ac:dyDescent="0.25">
      <c r="A4" s="1" t="s">
        <v>67</v>
      </c>
      <c r="B4" s="1" t="s">
        <v>16</v>
      </c>
      <c r="C4" s="41" t="s">
        <v>211</v>
      </c>
      <c r="D4" s="41"/>
      <c r="E4" s="8" t="s">
        <v>212</v>
      </c>
    </row>
    <row r="5" spans="1:5" ht="409.5" customHeight="1" x14ac:dyDescent="0.25">
      <c r="A5" s="1" t="s">
        <v>83</v>
      </c>
      <c r="B5" s="1" t="s">
        <v>17</v>
      </c>
      <c r="C5" s="41" t="s">
        <v>211</v>
      </c>
      <c r="D5" s="41"/>
      <c r="E5" s="21" t="s">
        <v>213</v>
      </c>
    </row>
    <row r="6" spans="1:5" ht="45.95" customHeight="1" x14ac:dyDescent="0.25">
      <c r="A6" s="1" t="s">
        <v>84</v>
      </c>
      <c r="B6" s="1" t="s">
        <v>65</v>
      </c>
      <c r="C6" s="41" t="s">
        <v>211</v>
      </c>
      <c r="D6" s="42"/>
      <c r="E6" s="109" t="s">
        <v>267</v>
      </c>
    </row>
    <row r="7" spans="1:5" ht="108.95" customHeight="1" x14ac:dyDescent="0.25">
      <c r="A7" s="8" t="s">
        <v>19</v>
      </c>
      <c r="B7" s="8" t="s">
        <v>18</v>
      </c>
      <c r="C7" s="41" t="s">
        <v>211</v>
      </c>
      <c r="D7" s="41"/>
      <c r="E7" s="21" t="s">
        <v>214</v>
      </c>
    </row>
    <row r="8" spans="1:5" ht="87" customHeight="1" x14ac:dyDescent="0.25">
      <c r="A8" s="8" t="s">
        <v>20</v>
      </c>
      <c r="B8" s="8" t="s">
        <v>18</v>
      </c>
      <c r="C8" s="41" t="s">
        <v>211</v>
      </c>
      <c r="D8" s="41"/>
      <c r="E8" s="27" t="s">
        <v>215</v>
      </c>
    </row>
    <row r="9" spans="1:5" ht="41.25" customHeight="1" x14ac:dyDescent="0.25">
      <c r="A9" s="8" t="s">
        <v>21</v>
      </c>
      <c r="B9" s="8" t="s">
        <v>18</v>
      </c>
      <c r="C9" s="41" t="s">
        <v>211</v>
      </c>
      <c r="D9" s="41"/>
      <c r="E9" s="8" t="s">
        <v>216</v>
      </c>
    </row>
    <row r="10" spans="1:5" ht="41.25" customHeight="1" x14ac:dyDescent="0.25">
      <c r="A10" s="8" t="s">
        <v>22</v>
      </c>
      <c r="B10" s="8" t="s">
        <v>18</v>
      </c>
      <c r="C10" s="41" t="s">
        <v>211</v>
      </c>
      <c r="D10" s="41"/>
      <c r="E10" s="8" t="s">
        <v>217</v>
      </c>
    </row>
    <row r="11" spans="1:5" ht="41.25" customHeight="1" x14ac:dyDescent="0.25">
      <c r="A11" s="9" t="s">
        <v>68</v>
      </c>
      <c r="B11" s="8" t="s">
        <v>26</v>
      </c>
      <c r="C11" s="41" t="s">
        <v>211</v>
      </c>
      <c r="D11" s="41"/>
      <c r="E11" s="8" t="s">
        <v>218</v>
      </c>
    </row>
    <row r="12" spans="1:5" ht="41.25" customHeight="1" x14ac:dyDescent="0.25">
      <c r="A12" s="9" t="s">
        <v>69</v>
      </c>
      <c r="B12" s="8" t="s">
        <v>27</v>
      </c>
      <c r="C12" s="41" t="s">
        <v>211</v>
      </c>
      <c r="D12" s="41"/>
      <c r="E12" s="8" t="s">
        <v>219</v>
      </c>
    </row>
    <row r="13" spans="1:5" ht="41.25" customHeight="1" x14ac:dyDescent="0.25">
      <c r="A13" s="9" t="s">
        <v>23</v>
      </c>
      <c r="B13" s="8" t="s">
        <v>27</v>
      </c>
      <c r="C13" s="41" t="s">
        <v>211</v>
      </c>
      <c r="D13" s="41"/>
      <c r="E13" s="8" t="s">
        <v>221</v>
      </c>
    </row>
    <row r="14" spans="1:5" ht="41.25" customHeight="1" x14ac:dyDescent="0.25">
      <c r="A14" s="9" t="s">
        <v>24</v>
      </c>
      <c r="B14" s="8" t="s">
        <v>28</v>
      </c>
      <c r="C14" s="41" t="s">
        <v>211</v>
      </c>
      <c r="D14" s="41"/>
      <c r="E14" s="49" t="s">
        <v>235</v>
      </c>
    </row>
    <row r="15" spans="1:5" ht="55.5" customHeight="1" x14ac:dyDescent="0.25">
      <c r="A15" s="9" t="s">
        <v>58</v>
      </c>
      <c r="B15" s="8" t="s">
        <v>30</v>
      </c>
      <c r="C15" s="41" t="s">
        <v>211</v>
      </c>
      <c r="D15" s="41"/>
      <c r="E15" s="8" t="s">
        <v>220</v>
      </c>
    </row>
    <row r="16" spans="1:5" ht="41.25" customHeight="1" x14ac:dyDescent="0.25">
      <c r="A16" s="8" t="s">
        <v>25</v>
      </c>
      <c r="B16" s="8" t="s">
        <v>29</v>
      </c>
      <c r="C16" s="41" t="s">
        <v>211</v>
      </c>
      <c r="D16" s="41"/>
      <c r="E16" s="8"/>
    </row>
    <row r="17" spans="1:5" ht="41.25" customHeight="1" x14ac:dyDescent="0.25">
      <c r="A17" s="60" t="s">
        <v>31</v>
      </c>
      <c r="B17" s="61"/>
      <c r="C17" s="61"/>
      <c r="D17" s="61"/>
      <c r="E17" s="62"/>
    </row>
    <row r="18" spans="1:5" ht="41.25" customHeight="1" x14ac:dyDescent="0.25">
      <c r="A18" s="52" t="s">
        <v>64</v>
      </c>
      <c r="B18" s="53"/>
      <c r="C18" s="53"/>
      <c r="D18" s="53"/>
      <c r="E18" s="54"/>
    </row>
    <row r="19" spans="1:5" ht="66" customHeight="1" x14ac:dyDescent="0.25">
      <c r="A19" s="52" t="s">
        <v>268</v>
      </c>
      <c r="B19" s="53"/>
      <c r="C19" s="53"/>
      <c r="D19" s="53"/>
      <c r="E19" s="54"/>
    </row>
    <row r="20" spans="1:5" ht="61.5" customHeight="1" x14ac:dyDescent="0.25">
      <c r="A20" s="52" t="s">
        <v>269</v>
      </c>
      <c r="B20" s="53"/>
      <c r="C20" s="53"/>
      <c r="D20" s="53"/>
      <c r="E20" s="54"/>
    </row>
    <row r="21" spans="1:5" ht="53.1" customHeight="1" x14ac:dyDescent="0.25">
      <c r="A21" s="52" t="s">
        <v>70</v>
      </c>
      <c r="B21" s="55"/>
      <c r="C21" s="55"/>
      <c r="D21" s="55"/>
      <c r="E21" s="56"/>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81"/>
  <sheetViews>
    <sheetView topLeftCell="A39" zoomScale="90" zoomScaleNormal="90" workbookViewId="0">
      <selection activeCell="B49" sqref="B49"/>
    </sheetView>
  </sheetViews>
  <sheetFormatPr baseColWidth="10" defaultRowHeight="15" x14ac:dyDescent="0.25"/>
  <cols>
    <col min="1" max="1" width="54.42578125" customWidth="1"/>
    <col min="2" max="2" width="73.85546875" customWidth="1"/>
    <col min="3" max="3" width="16.42578125" customWidth="1"/>
    <col min="4" max="4" width="92" customWidth="1"/>
    <col min="5" max="5" width="60.28515625" customWidth="1"/>
    <col min="6" max="6" width="105.7109375" customWidth="1"/>
  </cols>
  <sheetData>
    <row r="1" spans="1:6" ht="15" customHeight="1" x14ac:dyDescent="0.25">
      <c r="A1" s="20" t="s">
        <v>11</v>
      </c>
      <c r="B1" s="36" t="e">
        <f>'Données générales'!#REF!</f>
        <v>#REF!</v>
      </c>
    </row>
    <row r="2" spans="1:6" ht="15" customHeight="1" x14ac:dyDescent="0.25">
      <c r="A2" s="20" t="s">
        <v>3</v>
      </c>
      <c r="B2" s="44" t="e">
        <f>'Données générales'!#REF!</f>
        <v>#REF!</v>
      </c>
    </row>
    <row r="3" spans="1:6" x14ac:dyDescent="0.25">
      <c r="A3" s="7"/>
      <c r="B3" s="7"/>
    </row>
    <row r="4" spans="1:6" ht="54" customHeight="1" x14ac:dyDescent="0.25">
      <c r="A4" s="57" t="s">
        <v>32</v>
      </c>
      <c r="B4" s="58"/>
      <c r="C4" s="58"/>
      <c r="D4" s="59"/>
    </row>
    <row r="5" spans="1:6" ht="16.5" customHeight="1" x14ac:dyDescent="0.25">
      <c r="A5" s="12"/>
      <c r="B5" s="28"/>
    </row>
    <row r="6" spans="1:6" ht="20.25" customHeight="1" x14ac:dyDescent="0.25">
      <c r="A6" s="10"/>
      <c r="B6" s="29"/>
      <c r="C6" s="23" t="s">
        <v>104</v>
      </c>
    </row>
    <row r="7" spans="1:6" ht="33" customHeight="1" x14ac:dyDescent="0.25">
      <c r="A7" s="10"/>
      <c r="B7" s="11"/>
      <c r="C7" s="24" t="s">
        <v>103</v>
      </c>
    </row>
    <row r="8" spans="1:6" ht="29.1" customHeight="1" x14ac:dyDescent="0.25">
      <c r="A8" s="13"/>
      <c r="B8" s="11"/>
      <c r="C8" s="25" t="s">
        <v>102</v>
      </c>
    </row>
    <row r="9" spans="1:6" s="6" customFormat="1" ht="57" customHeight="1" x14ac:dyDescent="0.25">
      <c r="A9" s="38" t="s">
        <v>116</v>
      </c>
      <c r="B9" s="38" t="s">
        <v>115</v>
      </c>
      <c r="C9" s="39" t="s">
        <v>86</v>
      </c>
      <c r="D9" s="39" t="s">
        <v>105</v>
      </c>
      <c r="E9" s="39" t="s">
        <v>85</v>
      </c>
      <c r="F9" s="39" t="s">
        <v>255</v>
      </c>
    </row>
    <row r="10" spans="1:6" s="6" customFormat="1" ht="39.75" customHeight="1" x14ac:dyDescent="0.25">
      <c r="A10" s="90" t="s">
        <v>109</v>
      </c>
      <c r="B10" s="91"/>
      <c r="C10" s="91"/>
      <c r="D10" s="92"/>
      <c r="E10" s="35"/>
      <c r="F10" s="35"/>
    </row>
    <row r="11" spans="1:6" s="6" customFormat="1" ht="111" customHeight="1" x14ac:dyDescent="0.25">
      <c r="A11" s="8" t="s">
        <v>87</v>
      </c>
      <c r="B11" s="8" t="s">
        <v>121</v>
      </c>
      <c r="C11" s="47" t="s">
        <v>104</v>
      </c>
      <c r="D11" s="8" t="s">
        <v>236</v>
      </c>
      <c r="E11" s="8"/>
      <c r="F11" s="8"/>
    </row>
    <row r="12" spans="1:6" s="6" customFormat="1" ht="122.45" customHeight="1" x14ac:dyDescent="0.25">
      <c r="A12" s="8" t="s">
        <v>88</v>
      </c>
      <c r="B12" s="8" t="s">
        <v>97</v>
      </c>
      <c r="C12" s="47" t="s">
        <v>104</v>
      </c>
      <c r="D12" s="8" t="s">
        <v>223</v>
      </c>
      <c r="E12" s="8"/>
      <c r="F12" s="8"/>
    </row>
    <row r="13" spans="1:6" s="6" customFormat="1" ht="151.5" customHeight="1" x14ac:dyDescent="0.25">
      <c r="A13" s="8" t="s">
        <v>72</v>
      </c>
      <c r="B13" s="8" t="s">
        <v>73</v>
      </c>
      <c r="C13" s="47" t="s">
        <v>104</v>
      </c>
      <c r="D13" s="8" t="s">
        <v>224</v>
      </c>
      <c r="E13" s="8" t="s">
        <v>250</v>
      </c>
      <c r="F13" s="8" t="s">
        <v>256</v>
      </c>
    </row>
    <row r="14" spans="1:6" s="14" customFormat="1" ht="41.25" customHeight="1" x14ac:dyDescent="0.25">
      <c r="A14" s="90" t="s">
        <v>110</v>
      </c>
      <c r="B14" s="91"/>
      <c r="C14" s="91"/>
      <c r="D14" s="92"/>
      <c r="E14" s="22"/>
      <c r="F14" s="22"/>
    </row>
    <row r="15" spans="1:6" s="6" customFormat="1" ht="102.95" customHeight="1" x14ac:dyDescent="0.25">
      <c r="A15" s="6" t="s">
        <v>90</v>
      </c>
      <c r="B15" s="27" t="s">
        <v>98</v>
      </c>
      <c r="C15" s="23" t="s">
        <v>104</v>
      </c>
      <c r="D15" s="8" t="s">
        <v>225</v>
      </c>
      <c r="E15" s="8"/>
      <c r="F15" s="8"/>
    </row>
    <row r="16" spans="1:6" s="6" customFormat="1" ht="243.75" customHeight="1" x14ac:dyDescent="0.25">
      <c r="A16" s="8" t="s">
        <v>81</v>
      </c>
      <c r="B16" s="32" t="s">
        <v>89</v>
      </c>
      <c r="C16" s="23" t="s">
        <v>104</v>
      </c>
      <c r="D16" s="8" t="s">
        <v>238</v>
      </c>
      <c r="E16" s="46" t="s">
        <v>243</v>
      </c>
      <c r="F16" s="8" t="s">
        <v>257</v>
      </c>
    </row>
    <row r="17" spans="1:6" s="6" customFormat="1" ht="93" customHeight="1" x14ac:dyDescent="0.25">
      <c r="A17" s="8" t="s">
        <v>57</v>
      </c>
      <c r="B17" s="8" t="s">
        <v>117</v>
      </c>
      <c r="C17" s="47" t="s">
        <v>104</v>
      </c>
      <c r="D17" s="8" t="s">
        <v>226</v>
      </c>
      <c r="E17" s="8"/>
      <c r="F17" s="8"/>
    </row>
    <row r="18" spans="1:6" s="6" customFormat="1" ht="65.25" customHeight="1" x14ac:dyDescent="0.25">
      <c r="A18" s="8" t="s">
        <v>56</v>
      </c>
      <c r="B18" s="21" t="s">
        <v>126</v>
      </c>
      <c r="C18" s="47" t="s">
        <v>104</v>
      </c>
      <c r="D18" s="8" t="s">
        <v>227</v>
      </c>
      <c r="E18" s="8"/>
      <c r="F18" s="8"/>
    </row>
    <row r="19" spans="1:6" s="6" customFormat="1" ht="100.5" customHeight="1" x14ac:dyDescent="0.25">
      <c r="A19" s="21" t="s">
        <v>74</v>
      </c>
      <c r="B19" s="21" t="s">
        <v>122</v>
      </c>
      <c r="C19" s="23" t="s">
        <v>104</v>
      </c>
      <c r="D19" s="8" t="s">
        <v>229</v>
      </c>
      <c r="E19" s="8"/>
      <c r="F19" s="8"/>
    </row>
    <row r="20" spans="1:6" s="6" customFormat="1" ht="360" x14ac:dyDescent="0.25">
      <c r="A20" s="8" t="s">
        <v>91</v>
      </c>
      <c r="B20" s="27" t="s">
        <v>125</v>
      </c>
      <c r="C20" s="23" t="s">
        <v>104</v>
      </c>
      <c r="D20" s="50" t="s">
        <v>239</v>
      </c>
      <c r="E20" s="8"/>
      <c r="F20" s="8"/>
    </row>
    <row r="21" spans="1:6" s="6" customFormat="1" ht="69.75" customHeight="1" x14ac:dyDescent="0.25">
      <c r="A21" s="8" t="s">
        <v>93</v>
      </c>
      <c r="B21" s="8" t="s">
        <v>99</v>
      </c>
      <c r="C21" s="48"/>
      <c r="D21" s="48"/>
      <c r="E21" s="8"/>
      <c r="F21" s="8"/>
    </row>
    <row r="22" spans="1:6" s="6" customFormat="1" ht="46.5" customHeight="1" x14ac:dyDescent="0.25">
      <c r="A22" s="90" t="s">
        <v>111</v>
      </c>
      <c r="B22" s="91"/>
      <c r="C22" s="91"/>
      <c r="D22" s="92"/>
      <c r="E22" s="8"/>
      <c r="F22" s="8"/>
    </row>
    <row r="23" spans="1:6" s="6" customFormat="1" ht="167.25" customHeight="1" x14ac:dyDescent="0.25">
      <c r="A23" s="8" t="s">
        <v>55</v>
      </c>
      <c r="B23" s="27" t="s">
        <v>120</v>
      </c>
      <c r="C23" s="23" t="s">
        <v>104</v>
      </c>
      <c r="D23" s="8" t="s">
        <v>251</v>
      </c>
      <c r="E23" s="8"/>
      <c r="F23" s="8"/>
    </row>
    <row r="24" spans="1:6" s="31" customFormat="1" ht="66" customHeight="1" x14ac:dyDescent="0.25">
      <c r="A24" s="27" t="s">
        <v>59</v>
      </c>
      <c r="B24" s="27" t="s">
        <v>79</v>
      </c>
      <c r="C24" s="23" t="s">
        <v>104</v>
      </c>
      <c r="D24" s="27" t="s">
        <v>228</v>
      </c>
      <c r="E24" s="51">
        <v>0.15429999999999999</v>
      </c>
      <c r="F24" s="51"/>
    </row>
    <row r="25" spans="1:6" s="6" customFormat="1" ht="63" customHeight="1" x14ac:dyDescent="0.25">
      <c r="A25" s="8" t="s">
        <v>94</v>
      </c>
      <c r="B25" s="8" t="s">
        <v>118</v>
      </c>
      <c r="C25" s="48"/>
      <c r="D25" s="48"/>
      <c r="E25" s="8"/>
      <c r="F25" s="8"/>
    </row>
    <row r="26" spans="1:6" s="15" customFormat="1" ht="36.75" customHeight="1" x14ac:dyDescent="0.25">
      <c r="A26" s="90" t="s">
        <v>112</v>
      </c>
      <c r="B26" s="91"/>
      <c r="C26" s="91"/>
      <c r="D26" s="92"/>
      <c r="E26" s="34"/>
      <c r="F26" s="34"/>
    </row>
    <row r="27" spans="1:6" s="6" customFormat="1" ht="190.5" customHeight="1" x14ac:dyDescent="0.25">
      <c r="A27" s="8" t="s">
        <v>54</v>
      </c>
      <c r="B27" s="8" t="s">
        <v>231</v>
      </c>
      <c r="C27" s="23" t="s">
        <v>104</v>
      </c>
      <c r="D27" s="8" t="s">
        <v>230</v>
      </c>
      <c r="E27" s="18" t="s">
        <v>240</v>
      </c>
      <c r="F27" s="21" t="s">
        <v>258</v>
      </c>
    </row>
    <row r="28" spans="1:6" s="6" customFormat="1" ht="228" customHeight="1" x14ac:dyDescent="0.25">
      <c r="A28" s="8" t="s">
        <v>53</v>
      </c>
      <c r="B28" s="27" t="s">
        <v>100</v>
      </c>
      <c r="C28" s="23" t="s">
        <v>104</v>
      </c>
      <c r="D28" s="8" t="s">
        <v>232</v>
      </c>
      <c r="E28" s="18" t="s">
        <v>233</v>
      </c>
      <c r="F28" s="21" t="s">
        <v>259</v>
      </c>
    </row>
    <row r="29" spans="1:6" s="31" customFormat="1" ht="67.5" customHeight="1" x14ac:dyDescent="0.25">
      <c r="A29" s="27" t="s">
        <v>62</v>
      </c>
      <c r="B29" s="30" t="s">
        <v>77</v>
      </c>
      <c r="C29" s="23" t="s">
        <v>104</v>
      </c>
      <c r="D29" s="27" t="s">
        <v>237</v>
      </c>
      <c r="E29" s="18" t="s">
        <v>222</v>
      </c>
      <c r="F29" s="21" t="s">
        <v>260</v>
      </c>
    </row>
    <row r="30" spans="1:6" s="6" customFormat="1" ht="310.5" customHeight="1" x14ac:dyDescent="0.25">
      <c r="A30" s="27" t="s">
        <v>78</v>
      </c>
      <c r="B30" s="40" t="s">
        <v>123</v>
      </c>
      <c r="C30" s="23" t="s">
        <v>104</v>
      </c>
      <c r="D30" s="27" t="s">
        <v>254</v>
      </c>
      <c r="E30" s="8" t="s">
        <v>253</v>
      </c>
      <c r="F30" s="8" t="s">
        <v>261</v>
      </c>
    </row>
    <row r="31" spans="1:6" s="6" customFormat="1" ht="37.5" customHeight="1" x14ac:dyDescent="0.25">
      <c r="A31" s="90" t="s">
        <v>113</v>
      </c>
      <c r="B31" s="91"/>
      <c r="C31" s="91"/>
      <c r="D31" s="92"/>
      <c r="E31" s="35"/>
      <c r="F31" s="35"/>
    </row>
    <row r="32" spans="1:6" s="6" customFormat="1" ht="90" x14ac:dyDescent="0.25">
      <c r="A32" s="8" t="s">
        <v>33</v>
      </c>
      <c r="B32" s="27" t="s">
        <v>76</v>
      </c>
      <c r="C32" s="23" t="s">
        <v>104</v>
      </c>
      <c r="D32" s="8" t="s">
        <v>234</v>
      </c>
      <c r="E32" s="8"/>
      <c r="F32" s="8"/>
    </row>
    <row r="33" spans="1:6" s="6" customFormat="1" ht="222" customHeight="1" x14ac:dyDescent="0.25">
      <c r="A33" s="8" t="s">
        <v>60</v>
      </c>
      <c r="B33" s="8" t="s">
        <v>119</v>
      </c>
      <c r="C33" s="23" t="s">
        <v>104</v>
      </c>
      <c r="D33" s="49" t="s">
        <v>244</v>
      </c>
      <c r="E33" s="8" t="s">
        <v>252</v>
      </c>
      <c r="F33" s="8" t="s">
        <v>262</v>
      </c>
    </row>
    <row r="34" spans="1:6" s="6" customFormat="1" ht="318.75" customHeight="1" x14ac:dyDescent="0.25">
      <c r="A34" s="8" t="s">
        <v>92</v>
      </c>
      <c r="B34" s="8" t="s">
        <v>124</v>
      </c>
      <c r="C34" s="23" t="s">
        <v>104</v>
      </c>
      <c r="D34" s="46" t="s">
        <v>245</v>
      </c>
      <c r="E34" s="8" t="s">
        <v>246</v>
      </c>
      <c r="F34" s="8" t="s">
        <v>263</v>
      </c>
    </row>
    <row r="35" spans="1:6" s="6" customFormat="1" ht="75" x14ac:dyDescent="0.25">
      <c r="A35" s="8" t="s">
        <v>95</v>
      </c>
      <c r="B35" s="8" t="s">
        <v>75</v>
      </c>
      <c r="C35" s="48"/>
      <c r="D35" s="48"/>
      <c r="E35" s="8"/>
      <c r="F35" s="8"/>
    </row>
    <row r="36" spans="1:6" s="6" customFormat="1" x14ac:dyDescent="0.25">
      <c r="A36" s="8"/>
      <c r="B36" s="8"/>
      <c r="C36" s="8"/>
      <c r="D36" s="8"/>
      <c r="E36" s="8"/>
      <c r="F36" s="8"/>
    </row>
    <row r="37" spans="1:6" s="6" customFormat="1" ht="32.25" customHeight="1" x14ac:dyDescent="0.25">
      <c r="A37" s="90" t="s">
        <v>114</v>
      </c>
      <c r="B37" s="91"/>
      <c r="C37" s="91"/>
      <c r="D37" s="92"/>
      <c r="E37" s="35"/>
      <c r="F37" s="35"/>
    </row>
    <row r="38" spans="1:6" s="6" customFormat="1" ht="47.1" customHeight="1" x14ac:dyDescent="0.25">
      <c r="A38" s="21" t="s">
        <v>96</v>
      </c>
      <c r="B38" s="8"/>
      <c r="C38" s="48"/>
      <c r="D38" s="48"/>
      <c r="E38" s="8"/>
      <c r="F38" s="8"/>
    </row>
    <row r="39" spans="1:6" s="6" customFormat="1" ht="18" customHeight="1" x14ac:dyDescent="0.25">
      <c r="A39" s="33"/>
      <c r="B39" s="8"/>
      <c r="C39" s="8"/>
      <c r="D39" s="8"/>
      <c r="E39" s="37"/>
      <c r="F39" s="37"/>
    </row>
    <row r="40" spans="1:6" s="6" customFormat="1" ht="33" customHeight="1" x14ac:dyDescent="0.25">
      <c r="A40" s="76" t="s">
        <v>34</v>
      </c>
      <c r="B40" s="77"/>
      <c r="C40" s="77"/>
      <c r="D40" s="77"/>
      <c r="E40" s="78"/>
    </row>
    <row r="41" spans="1:6" s="6" customFormat="1" ht="18.75" x14ac:dyDescent="0.25">
      <c r="A41" s="16" t="s">
        <v>249</v>
      </c>
      <c r="B41" s="19"/>
      <c r="C41" s="16">
        <v>36</v>
      </c>
      <c r="D41" s="79" t="s">
        <v>270</v>
      </c>
      <c r="E41" s="80"/>
    </row>
    <row r="42" spans="1:6" s="6" customFormat="1" ht="84" customHeight="1" x14ac:dyDescent="0.25">
      <c r="A42" s="84" t="s">
        <v>35</v>
      </c>
      <c r="B42" s="81" t="s">
        <v>247</v>
      </c>
      <c r="C42" s="82"/>
      <c r="D42" s="82"/>
      <c r="E42" s="83"/>
    </row>
    <row r="43" spans="1:6" s="6" customFormat="1" ht="114.75" customHeight="1" x14ac:dyDescent="0.25">
      <c r="A43" s="85"/>
      <c r="B43" s="81" t="s">
        <v>248</v>
      </c>
      <c r="C43" s="82"/>
      <c r="D43" s="82"/>
      <c r="E43" s="83"/>
    </row>
    <row r="44" spans="1:6" s="6" customFormat="1" ht="297.75" customHeight="1" x14ac:dyDescent="0.25">
      <c r="A44" s="86"/>
      <c r="B44" s="87" t="s">
        <v>271</v>
      </c>
      <c r="C44" s="88"/>
      <c r="D44" s="88"/>
      <c r="E44" s="89"/>
    </row>
    <row r="45" spans="1:6" s="6" customFormat="1" ht="34.5" customHeight="1" x14ac:dyDescent="0.25">
      <c r="A45" s="76" t="s">
        <v>36</v>
      </c>
      <c r="B45" s="77"/>
      <c r="C45" s="77"/>
      <c r="D45" s="77"/>
      <c r="E45" s="78"/>
    </row>
    <row r="46" spans="1:6" s="6" customFormat="1" ht="60.75" customHeight="1" x14ac:dyDescent="0.25">
      <c r="A46" s="16" t="s">
        <v>37</v>
      </c>
      <c r="B46" s="70" t="s">
        <v>108</v>
      </c>
      <c r="C46" s="71"/>
      <c r="D46" s="71"/>
      <c r="E46" s="72"/>
    </row>
    <row r="47" spans="1:6" s="6" customFormat="1" ht="192" customHeight="1" x14ac:dyDescent="0.25">
      <c r="A47" s="16" t="s">
        <v>38</v>
      </c>
      <c r="B47" s="70" t="s">
        <v>264</v>
      </c>
      <c r="C47" s="71"/>
      <c r="D47" s="71"/>
      <c r="E47" s="72"/>
    </row>
    <row r="48" spans="1:6" s="6" customFormat="1" ht="42.75" customHeight="1" x14ac:dyDescent="0.25">
      <c r="A48" s="26" t="s">
        <v>61</v>
      </c>
      <c r="B48" s="73" t="s">
        <v>71</v>
      </c>
      <c r="C48" s="74"/>
      <c r="D48" s="74"/>
      <c r="E48" s="75"/>
    </row>
    <row r="49" s="6" customFormat="1" x14ac:dyDescent="0.25"/>
    <row r="50" s="6" customFormat="1" x14ac:dyDescent="0.25"/>
    <row r="51" s="6" customFormat="1" x14ac:dyDescent="0.25"/>
    <row r="52" s="6" customFormat="1" x14ac:dyDescent="0.25"/>
    <row r="53" s="6" customFormat="1" x14ac:dyDescent="0.25"/>
    <row r="54" s="6" customFormat="1" x14ac:dyDescent="0.25"/>
    <row r="55" s="6" customFormat="1" x14ac:dyDescent="0.25"/>
    <row r="56" s="6" customFormat="1" x14ac:dyDescent="0.25"/>
    <row r="57" s="6" customFormat="1" x14ac:dyDescent="0.25"/>
    <row r="58" s="6" customFormat="1" x14ac:dyDescent="0.25"/>
    <row r="59" s="6" customFormat="1" x14ac:dyDescent="0.25"/>
    <row r="60" s="6" customFormat="1" x14ac:dyDescent="0.25"/>
    <row r="61" s="6" customFormat="1" x14ac:dyDescent="0.25"/>
    <row r="62" s="6" customFormat="1" x14ac:dyDescent="0.25"/>
    <row r="63" s="6" customFormat="1" x14ac:dyDescent="0.25"/>
    <row r="64" s="6" customFormat="1" x14ac:dyDescent="0.25"/>
    <row r="65" s="6" customFormat="1" x14ac:dyDescent="0.25"/>
    <row r="66" s="6" customFormat="1" x14ac:dyDescent="0.25"/>
    <row r="67" s="6" customFormat="1" x14ac:dyDescent="0.25"/>
    <row r="68" s="6" customFormat="1" x14ac:dyDescent="0.25"/>
    <row r="69" s="6" customFormat="1" x14ac:dyDescent="0.25"/>
    <row r="70" s="6" customFormat="1" x14ac:dyDescent="0.25"/>
    <row r="71" s="6" customFormat="1" x14ac:dyDescent="0.25"/>
    <row r="72" s="6" customFormat="1" x14ac:dyDescent="0.25"/>
    <row r="73" s="6" customFormat="1" x14ac:dyDescent="0.25"/>
    <row r="74" s="6" customFormat="1" x14ac:dyDescent="0.25"/>
    <row r="75" s="6" customFormat="1" x14ac:dyDescent="0.25"/>
    <row r="76" s="5" customFormat="1" x14ac:dyDescent="0.25"/>
    <row r="77" s="5" customFormat="1" x14ac:dyDescent="0.25"/>
    <row r="78" s="5" customFormat="1" x14ac:dyDescent="0.25"/>
    <row r="79" s="5" customFormat="1" x14ac:dyDescent="0.25"/>
    <row r="80" s="5" customFormat="1" x14ac:dyDescent="0.25"/>
    <row r="81" s="5" customFormat="1" x14ac:dyDescent="0.25"/>
  </sheetData>
  <mergeCells count="17">
    <mergeCell ref="A4:D4"/>
    <mergeCell ref="A10:D10"/>
    <mergeCell ref="A14:D14"/>
    <mergeCell ref="B46:E46"/>
    <mergeCell ref="A40:E40"/>
    <mergeCell ref="A22:D22"/>
    <mergeCell ref="A26:D26"/>
    <mergeCell ref="A31:D31"/>
    <mergeCell ref="A37:D37"/>
    <mergeCell ref="B47:E47"/>
    <mergeCell ref="B48:E48"/>
    <mergeCell ref="A45:E45"/>
    <mergeCell ref="D41:E41"/>
    <mergeCell ref="B42:E42"/>
    <mergeCell ref="A42:A44"/>
    <mergeCell ref="B43:E43"/>
    <mergeCell ref="B44:E44"/>
  </mergeCells>
  <pageMargins left="0.7" right="0.7" top="0.75" bottom="0.75" header="0.3" footer="0.3"/>
  <pageSetup paperSize="9" scale="41"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3"/>
  <sheetViews>
    <sheetView tabSelected="1" topLeftCell="A19" zoomScaleNormal="100" workbookViewId="0">
      <selection activeCell="B3" sqref="B3"/>
    </sheetView>
  </sheetViews>
  <sheetFormatPr baseColWidth="10" defaultRowHeight="15" x14ac:dyDescent="0.25"/>
  <cols>
    <col min="1" max="1" width="37.28515625" style="121" customWidth="1"/>
    <col min="2" max="2" width="56.7109375" style="95" customWidth="1"/>
    <col min="3" max="3" width="25.7109375" style="95" customWidth="1"/>
    <col min="4" max="4" width="13.28515625" style="95" customWidth="1"/>
    <col min="5" max="5" width="18" style="95" customWidth="1"/>
    <col min="6" max="6" width="114.140625" style="95" customWidth="1"/>
    <col min="7" max="7" width="37" style="95" customWidth="1"/>
    <col min="8" max="8" width="33.28515625" style="95" customWidth="1"/>
    <col min="9" max="9" width="41.5703125" style="95" customWidth="1"/>
    <col min="10" max="10" width="36.42578125" style="95" customWidth="1"/>
    <col min="11" max="11" width="57.140625" style="95" customWidth="1"/>
    <col min="12" max="12" width="40.85546875" style="95" customWidth="1"/>
    <col min="13" max="13" width="25.28515625" style="95" customWidth="1"/>
    <col min="14" max="16384" width="11.42578125" style="95"/>
  </cols>
  <sheetData>
    <row r="1" spans="1:13" ht="66" customHeight="1" x14ac:dyDescent="0.25">
      <c r="A1" s="17" t="s">
        <v>42</v>
      </c>
      <c r="B1" s="17" t="s">
        <v>127</v>
      </c>
      <c r="C1" s="17" t="s">
        <v>44</v>
      </c>
      <c r="D1" s="17" t="s">
        <v>45</v>
      </c>
      <c r="E1" s="17" t="s">
        <v>46</v>
      </c>
      <c r="F1" s="17" t="s">
        <v>52</v>
      </c>
      <c r="G1" s="17" t="s">
        <v>47</v>
      </c>
      <c r="H1" s="110" t="s">
        <v>132</v>
      </c>
      <c r="I1" s="17" t="s">
        <v>48</v>
      </c>
      <c r="J1" s="17" t="s">
        <v>51</v>
      </c>
      <c r="K1" s="17" t="s">
        <v>49</v>
      </c>
      <c r="L1" s="17" t="s">
        <v>80</v>
      </c>
      <c r="M1" s="17" t="s">
        <v>50</v>
      </c>
    </row>
    <row r="2" spans="1:13" ht="60" x14ac:dyDescent="0.25">
      <c r="A2" s="111" t="s">
        <v>129</v>
      </c>
      <c r="B2" s="112"/>
      <c r="C2" s="113"/>
      <c r="D2" s="113"/>
      <c r="E2" s="113"/>
      <c r="F2" s="113"/>
      <c r="G2" s="113"/>
      <c r="H2" s="113"/>
      <c r="I2" s="113"/>
      <c r="J2" s="113"/>
      <c r="K2" s="113"/>
      <c r="L2" s="113"/>
      <c r="M2" s="113"/>
    </row>
    <row r="3" spans="1:13" ht="353.25" customHeight="1" x14ac:dyDescent="0.25">
      <c r="A3" s="27" t="s">
        <v>128</v>
      </c>
      <c r="B3" s="114">
        <v>550000</v>
      </c>
      <c r="C3" s="114">
        <v>0</v>
      </c>
      <c r="D3" s="43" t="s">
        <v>130</v>
      </c>
      <c r="E3" s="115">
        <f>B3/C23</f>
        <v>0.16638341151336905</v>
      </c>
      <c r="F3" s="98" t="s">
        <v>272</v>
      </c>
      <c r="G3" s="43" t="s">
        <v>131</v>
      </c>
      <c r="H3" s="114">
        <v>100000</v>
      </c>
      <c r="I3" s="43" t="s">
        <v>273</v>
      </c>
      <c r="J3" s="43" t="s">
        <v>133</v>
      </c>
      <c r="K3" s="43" t="s">
        <v>274</v>
      </c>
      <c r="L3" s="43" t="s">
        <v>134</v>
      </c>
      <c r="M3" s="43" t="s">
        <v>135</v>
      </c>
    </row>
    <row r="4" spans="1:13" ht="409.5" customHeight="1" x14ac:dyDescent="0.25">
      <c r="A4" s="27" t="s">
        <v>136</v>
      </c>
      <c r="B4" s="114">
        <v>300000</v>
      </c>
      <c r="C4" s="114">
        <v>0</v>
      </c>
      <c r="D4" s="43" t="s">
        <v>130</v>
      </c>
      <c r="E4" s="115">
        <f>B4/C23</f>
        <v>9.0754588098201305E-2</v>
      </c>
      <c r="F4" s="98" t="s">
        <v>275</v>
      </c>
      <c r="G4" s="43" t="s">
        <v>137</v>
      </c>
      <c r="H4" s="114">
        <v>50000</v>
      </c>
      <c r="I4" s="43" t="s">
        <v>276</v>
      </c>
      <c r="J4" s="43" t="s">
        <v>138</v>
      </c>
      <c r="K4" s="43" t="s">
        <v>277</v>
      </c>
      <c r="L4" s="43" t="s">
        <v>139</v>
      </c>
      <c r="M4" s="43" t="s">
        <v>140</v>
      </c>
    </row>
    <row r="5" spans="1:13" ht="345.75" customHeight="1" x14ac:dyDescent="0.25">
      <c r="A5" s="27" t="s">
        <v>141</v>
      </c>
      <c r="B5" s="114">
        <v>100000</v>
      </c>
      <c r="C5" s="114">
        <v>0</v>
      </c>
      <c r="D5" s="43" t="s">
        <v>130</v>
      </c>
      <c r="E5" s="115">
        <f>B5/C23</f>
        <v>3.0251529366067103E-2</v>
      </c>
      <c r="F5" s="98" t="s">
        <v>278</v>
      </c>
      <c r="G5" s="43" t="s">
        <v>142</v>
      </c>
      <c r="H5" s="114">
        <v>25000</v>
      </c>
      <c r="I5" s="43" t="s">
        <v>279</v>
      </c>
      <c r="J5" s="43" t="s">
        <v>143</v>
      </c>
      <c r="K5" s="43" t="s">
        <v>280</v>
      </c>
      <c r="L5" s="43" t="s">
        <v>144</v>
      </c>
      <c r="M5" s="43" t="s">
        <v>145</v>
      </c>
    </row>
    <row r="6" spans="1:13" x14ac:dyDescent="0.25">
      <c r="A6" s="116"/>
      <c r="B6" s="117"/>
      <c r="C6" s="117"/>
      <c r="D6" s="116"/>
      <c r="E6" s="116"/>
      <c r="F6" s="116"/>
      <c r="G6" s="116"/>
      <c r="H6" s="116"/>
      <c r="I6" s="116"/>
      <c r="J6" s="116"/>
      <c r="K6" s="116"/>
      <c r="L6" s="116"/>
      <c r="M6" s="118"/>
    </row>
    <row r="7" spans="1:13" ht="60" customHeight="1" x14ac:dyDescent="0.25">
      <c r="A7" s="111" t="s">
        <v>147</v>
      </c>
      <c r="B7" s="112"/>
      <c r="C7" s="113"/>
      <c r="D7" s="113"/>
      <c r="E7" s="113"/>
      <c r="F7" s="113"/>
      <c r="G7" s="113"/>
      <c r="H7" s="113"/>
      <c r="I7" s="113"/>
      <c r="J7" s="113"/>
      <c r="K7" s="113"/>
      <c r="L7" s="113"/>
      <c r="M7" s="113"/>
    </row>
    <row r="8" spans="1:13" ht="310.5" customHeight="1" x14ac:dyDescent="0.25">
      <c r="A8" s="27" t="s">
        <v>146</v>
      </c>
      <c r="B8" s="114">
        <v>100000</v>
      </c>
      <c r="C8" s="114">
        <v>0</v>
      </c>
      <c r="D8" s="43" t="s">
        <v>130</v>
      </c>
      <c r="E8" s="115">
        <f>B8/C23</f>
        <v>3.0251529366067103E-2</v>
      </c>
      <c r="F8" s="98" t="s">
        <v>281</v>
      </c>
      <c r="G8" s="43" t="s">
        <v>148</v>
      </c>
      <c r="H8" s="114">
        <v>20000</v>
      </c>
      <c r="I8" s="43" t="s">
        <v>282</v>
      </c>
      <c r="J8" s="43" t="s">
        <v>149</v>
      </c>
      <c r="K8" s="43" t="s">
        <v>283</v>
      </c>
      <c r="L8" s="43" t="s">
        <v>151</v>
      </c>
      <c r="M8" s="43" t="s">
        <v>152</v>
      </c>
    </row>
    <row r="9" spans="1:13" ht="314.25" customHeight="1" x14ac:dyDescent="0.25">
      <c r="A9" s="27" t="s">
        <v>154</v>
      </c>
      <c r="B9" s="114">
        <v>0</v>
      </c>
      <c r="C9" s="114">
        <v>100000</v>
      </c>
      <c r="D9" s="43" t="s">
        <v>130</v>
      </c>
      <c r="E9" s="115">
        <f>C9/C23</f>
        <v>3.0251529366067103E-2</v>
      </c>
      <c r="F9" s="98" t="s">
        <v>284</v>
      </c>
      <c r="G9" s="43" t="s">
        <v>155</v>
      </c>
      <c r="H9" s="114">
        <v>10000</v>
      </c>
      <c r="I9" s="43" t="s">
        <v>285</v>
      </c>
      <c r="J9" s="43" t="s">
        <v>149</v>
      </c>
      <c r="K9" s="43" t="s">
        <v>156</v>
      </c>
      <c r="L9" s="43" t="s">
        <v>157</v>
      </c>
      <c r="M9" s="43" t="s">
        <v>158</v>
      </c>
    </row>
    <row r="10" spans="1:13" ht="325.5" customHeight="1" x14ac:dyDescent="0.25">
      <c r="A10" s="27" t="s">
        <v>159</v>
      </c>
      <c r="B10" s="114">
        <v>422266</v>
      </c>
      <c r="C10" s="114">
        <v>0</v>
      </c>
      <c r="D10" s="43" t="s">
        <v>130</v>
      </c>
      <c r="E10" s="115">
        <f>B10/C23</f>
        <v>0.1277419229929169</v>
      </c>
      <c r="F10" s="98" t="s">
        <v>286</v>
      </c>
      <c r="G10" s="43" t="s">
        <v>160</v>
      </c>
      <c r="H10" s="114">
        <v>75000</v>
      </c>
      <c r="I10" s="43" t="s">
        <v>287</v>
      </c>
      <c r="J10" s="43" t="s">
        <v>161</v>
      </c>
      <c r="K10" s="43" t="s">
        <v>150</v>
      </c>
      <c r="L10" s="43" t="s">
        <v>162</v>
      </c>
      <c r="M10" s="43" t="s">
        <v>156</v>
      </c>
    </row>
    <row r="11" spans="1:13" ht="269.25" customHeight="1" x14ac:dyDescent="0.25">
      <c r="A11" s="27" t="s">
        <v>163</v>
      </c>
      <c r="B11" s="114">
        <v>475000</v>
      </c>
      <c r="C11" s="114">
        <v>0</v>
      </c>
      <c r="D11" s="43" t="s">
        <v>130</v>
      </c>
      <c r="E11" s="115">
        <f>B11/C23</f>
        <v>0.14369476448881874</v>
      </c>
      <c r="F11" s="98" t="s">
        <v>288</v>
      </c>
      <c r="G11" s="43" t="s">
        <v>164</v>
      </c>
      <c r="H11" s="114">
        <v>50000</v>
      </c>
      <c r="I11" s="43" t="s">
        <v>289</v>
      </c>
      <c r="J11" s="43" t="s">
        <v>165</v>
      </c>
      <c r="K11" s="43" t="s">
        <v>156</v>
      </c>
      <c r="L11" s="43" t="s">
        <v>162</v>
      </c>
      <c r="M11" s="43" t="s">
        <v>166</v>
      </c>
    </row>
    <row r="12" spans="1:13" ht="297.75" customHeight="1" x14ac:dyDescent="0.25">
      <c r="A12" s="27" t="s">
        <v>167</v>
      </c>
      <c r="B12" s="114">
        <v>0</v>
      </c>
      <c r="C12" s="114">
        <v>300000</v>
      </c>
      <c r="D12" s="43" t="s">
        <v>130</v>
      </c>
      <c r="E12" s="115">
        <f>C12/C23</f>
        <v>9.0754588098201305E-2</v>
      </c>
      <c r="F12" s="98" t="s">
        <v>290</v>
      </c>
      <c r="G12" s="43" t="s">
        <v>168</v>
      </c>
      <c r="H12" s="114">
        <v>15000</v>
      </c>
      <c r="I12" s="43" t="s">
        <v>291</v>
      </c>
      <c r="J12" s="43" t="s">
        <v>169</v>
      </c>
      <c r="K12" s="43" t="s">
        <v>156</v>
      </c>
      <c r="L12" s="43" t="s">
        <v>170</v>
      </c>
      <c r="M12" s="43" t="s">
        <v>171</v>
      </c>
    </row>
    <row r="13" spans="1:13" x14ac:dyDescent="0.25">
      <c r="A13" s="27" t="s">
        <v>43</v>
      </c>
      <c r="B13" s="117"/>
      <c r="C13" s="117"/>
      <c r="D13" s="116"/>
      <c r="E13" s="116"/>
      <c r="F13" s="43"/>
      <c r="G13" s="43"/>
      <c r="H13" s="43"/>
      <c r="I13" s="43"/>
      <c r="J13" s="43"/>
      <c r="K13" s="43"/>
      <c r="L13" s="43"/>
      <c r="M13" s="119"/>
    </row>
    <row r="14" spans="1:13" ht="45" x14ac:dyDescent="0.25">
      <c r="A14" s="111" t="s">
        <v>172</v>
      </c>
      <c r="B14" s="112"/>
      <c r="C14" s="113"/>
      <c r="D14" s="113"/>
      <c r="E14" s="113"/>
      <c r="F14" s="113"/>
      <c r="G14" s="113"/>
      <c r="H14" s="113"/>
      <c r="I14" s="113"/>
      <c r="J14" s="113"/>
      <c r="K14" s="113"/>
      <c r="L14" s="113"/>
      <c r="M14" s="113"/>
    </row>
    <row r="15" spans="1:13" ht="300" x14ac:dyDescent="0.25">
      <c r="A15" s="27" t="s">
        <v>173</v>
      </c>
      <c r="B15" s="114">
        <v>0</v>
      </c>
      <c r="C15" s="114">
        <v>250000</v>
      </c>
      <c r="D15" s="43" t="s">
        <v>130</v>
      </c>
      <c r="E15" s="115">
        <f>C15/C23</f>
        <v>7.5628823415167759E-2</v>
      </c>
      <c r="F15" s="98" t="s">
        <v>292</v>
      </c>
      <c r="G15" s="43" t="s">
        <v>174</v>
      </c>
      <c r="H15" s="114">
        <v>50000</v>
      </c>
      <c r="I15" s="43" t="s">
        <v>293</v>
      </c>
      <c r="J15" s="43" t="s">
        <v>175</v>
      </c>
      <c r="K15" s="43" t="s">
        <v>294</v>
      </c>
      <c r="L15" s="43" t="s">
        <v>176</v>
      </c>
      <c r="M15" s="43" t="s">
        <v>177</v>
      </c>
    </row>
    <row r="16" spans="1:13" ht="314.25" customHeight="1" x14ac:dyDescent="0.25">
      <c r="A16" s="27" t="s">
        <v>183</v>
      </c>
      <c r="B16" s="114">
        <v>0</v>
      </c>
      <c r="C16" s="114">
        <v>58352</v>
      </c>
      <c r="D16" s="43" t="s">
        <v>130</v>
      </c>
      <c r="E16" s="115">
        <f>C16/C23</f>
        <v>1.7652372415687474E-2</v>
      </c>
      <c r="F16" s="98" t="s">
        <v>295</v>
      </c>
      <c r="G16" s="43" t="s">
        <v>178</v>
      </c>
      <c r="H16" s="114">
        <v>10000</v>
      </c>
      <c r="I16" s="43" t="s">
        <v>296</v>
      </c>
      <c r="J16" s="43" t="s">
        <v>179</v>
      </c>
      <c r="K16" s="43" t="s">
        <v>297</v>
      </c>
      <c r="L16" s="43" t="s">
        <v>180</v>
      </c>
      <c r="M16" s="43" t="s">
        <v>181</v>
      </c>
    </row>
    <row r="17" spans="1:13" ht="314.25" customHeight="1" x14ac:dyDescent="0.25">
      <c r="A17" s="27" t="s">
        <v>182</v>
      </c>
      <c r="B17" s="114">
        <v>0</v>
      </c>
      <c r="C17" s="114">
        <v>150000</v>
      </c>
      <c r="D17" s="43" t="s">
        <v>130</v>
      </c>
      <c r="E17" s="115">
        <f>C17/C23</f>
        <v>4.5377294049100653E-2</v>
      </c>
      <c r="F17" s="98" t="s">
        <v>298</v>
      </c>
      <c r="G17" s="43" t="s">
        <v>184</v>
      </c>
      <c r="H17" s="114">
        <v>30000</v>
      </c>
      <c r="I17" s="43" t="s">
        <v>299</v>
      </c>
      <c r="J17" s="43" t="s">
        <v>185</v>
      </c>
      <c r="K17" s="43" t="s">
        <v>300</v>
      </c>
      <c r="L17" s="43" t="s">
        <v>186</v>
      </c>
      <c r="M17" s="43" t="s">
        <v>187</v>
      </c>
    </row>
    <row r="18" spans="1:13" x14ac:dyDescent="0.25">
      <c r="A18" s="27"/>
      <c r="B18" s="117"/>
      <c r="C18" s="117"/>
      <c r="D18" s="116"/>
      <c r="E18" s="116"/>
      <c r="F18" s="116"/>
      <c r="G18" s="116"/>
      <c r="H18" s="116"/>
      <c r="I18" s="116"/>
      <c r="J18" s="116"/>
      <c r="K18" s="116"/>
      <c r="L18" s="116"/>
      <c r="M18" s="118"/>
    </row>
    <row r="19" spans="1:13" ht="122.25" customHeight="1" x14ac:dyDescent="0.25">
      <c r="A19" s="27" t="s">
        <v>194</v>
      </c>
      <c r="B19" s="114">
        <v>0</v>
      </c>
      <c r="C19" s="114">
        <v>50000</v>
      </c>
      <c r="D19" s="43" t="s">
        <v>130</v>
      </c>
      <c r="E19" s="115">
        <f>C19/C23</f>
        <v>1.5125764683033551E-2</v>
      </c>
      <c r="F19" s="98" t="s">
        <v>188</v>
      </c>
      <c r="G19" s="43" t="s">
        <v>189</v>
      </c>
      <c r="H19" s="43" t="s">
        <v>130</v>
      </c>
      <c r="I19" s="43" t="s">
        <v>301</v>
      </c>
      <c r="J19" s="43" t="s">
        <v>190</v>
      </c>
      <c r="K19" s="43" t="s">
        <v>191</v>
      </c>
      <c r="L19" s="43" t="s">
        <v>192</v>
      </c>
      <c r="M19" s="43" t="s">
        <v>193</v>
      </c>
    </row>
    <row r="20" spans="1:13" ht="198" customHeight="1" x14ac:dyDescent="0.25">
      <c r="A20" s="27" t="s">
        <v>195</v>
      </c>
      <c r="B20" s="117">
        <v>0</v>
      </c>
      <c r="C20" s="120">
        <v>450000</v>
      </c>
      <c r="D20" s="43" t="s">
        <v>130</v>
      </c>
      <c r="E20" s="115">
        <f>C20/C23</f>
        <v>0.13613188214730196</v>
      </c>
      <c r="F20" s="27" t="s">
        <v>196</v>
      </c>
      <c r="G20" s="43" t="s">
        <v>197</v>
      </c>
      <c r="H20" s="43" t="s">
        <v>130</v>
      </c>
      <c r="I20" s="43" t="s">
        <v>198</v>
      </c>
      <c r="J20" s="43" t="s">
        <v>199</v>
      </c>
      <c r="K20" s="43" t="s">
        <v>200</v>
      </c>
      <c r="L20" s="43" t="s">
        <v>201</v>
      </c>
      <c r="M20" s="43" t="s">
        <v>200</v>
      </c>
    </row>
    <row r="21" spans="1:13" ht="15.75" thickBot="1" x14ac:dyDescent="0.3"/>
    <row r="22" spans="1:13" ht="15.75" thickBot="1" x14ac:dyDescent="0.3">
      <c r="A22" s="122" t="s">
        <v>202</v>
      </c>
      <c r="B22" s="123">
        <f>SUM(B19:B20,B15:B17,B8:B12,B3:B5)</f>
        <v>1947266</v>
      </c>
      <c r="C22" s="123">
        <f>SUM(C19:C20,C15:C17,C8:C12,C3:C5)</f>
        <v>1358352</v>
      </c>
      <c r="D22" s="124"/>
      <c r="E22" s="125">
        <f>SUM(E19:E20,E15:E17,E8:E12,E3:E5)</f>
        <v>1</v>
      </c>
    </row>
    <row r="23" spans="1:13" ht="44.25" customHeight="1" thickBot="1" x14ac:dyDescent="0.3">
      <c r="B23" s="122" t="s">
        <v>203</v>
      </c>
      <c r="C23" s="126">
        <f>B22+C22</f>
        <v>3305618</v>
      </c>
    </row>
  </sheetData>
  <mergeCells count="3">
    <mergeCell ref="B2:M2"/>
    <mergeCell ref="B7:M7"/>
    <mergeCell ref="B14:M14"/>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Isabelle GEORGES</cp:lastModifiedBy>
  <cp:lastPrinted>2022-06-30T15:24:42Z</cp:lastPrinted>
  <dcterms:created xsi:type="dcterms:W3CDTF">2021-12-29T14:10:37Z</dcterms:created>
  <dcterms:modified xsi:type="dcterms:W3CDTF">2022-10-14T14:54:18Z</dcterms:modified>
</cp:coreProperties>
</file>