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4" l="1"/>
  <c r="E28" i="4"/>
  <c r="E25" i="4"/>
  <c r="E24" i="4"/>
  <c r="E21" i="4"/>
  <c r="E20" i="4"/>
  <c r="E19" i="4"/>
  <c r="E15" i="4"/>
  <c r="E14" i="4"/>
  <c r="E13" i="4"/>
  <c r="E12" i="4"/>
  <c r="E9" i="4"/>
  <c r="E8" i="4"/>
  <c r="E7" i="4"/>
  <c r="E6" i="4"/>
  <c r="E5" i="4"/>
  <c r="E4" i="4"/>
  <c r="B32" i="4"/>
  <c r="B31" i="4" l="1"/>
  <c r="C31" i="4"/>
</calcChain>
</file>

<file path=xl/sharedStrings.xml><?xml version="1.0" encoding="utf-8"?>
<sst xmlns="http://schemas.openxmlformats.org/spreadsheetml/2006/main" count="356" uniqueCount="289">
  <si>
    <t xml:space="preserve">DONNEES GENERALES </t>
  </si>
  <si>
    <t xml:space="preserve">Nom du territoire candidat </t>
  </si>
  <si>
    <t xml:space="preserve">Nombre d'habitants (pop INSEE 2017) </t>
  </si>
  <si>
    <t>Représentant légal/qualité</t>
  </si>
  <si>
    <t>Contact technique (nom, adresse, tél, mail)</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</si>
  <si>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</si>
  <si>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</si>
  <si>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</si>
  <si>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</si>
  <si>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</si>
  <si>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</si>
  <si>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</si>
  <si>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</si>
  <si>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</si>
  <si>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</si>
  <si>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</si>
  <si>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</si>
  <si>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</si>
  <si>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</si>
  <si>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</si>
  <si>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</si>
  <si>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</si>
  <si>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</si>
  <si>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</si>
  <si>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</si>
  <si>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</si>
  <si>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</si>
  <si>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</si>
  <si>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</si>
  <si>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</si>
  <si>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</si>
  <si>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</si>
  <si>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</si>
  <si>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</si>
  <si>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</si>
  <si>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</si>
  <si>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</si>
  <si>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</si>
  <si>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</si>
  <si>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</si>
  <si>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</si>
  <si>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</si>
  <si>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</si>
  <si>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</si>
  <si>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</si>
  <si>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</si>
  <si>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</si>
  <si>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</si>
  <si>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</si>
  <si>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</si>
  <si>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</si>
  <si>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</si>
  <si>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</si>
  <si>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</si>
  <si>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</si>
  <si>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</si>
  <si>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</si>
  <si>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</si>
  <si>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</si>
  <si>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</si>
  <si>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</si>
  <si>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</si>
  <si>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</si>
  <si>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</si>
  <si>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</si>
  <si>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</si>
  <si>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</si>
  <si>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</si>
  <si>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</si>
  <si>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</si>
  <si>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</si>
  <si>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</si>
  <si>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</si>
  <si>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</si>
  <si>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</si>
  <si>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</si>
  <si>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</si>
  <si>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</si>
  <si>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</si>
  <si>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</si>
  <si>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</si>
  <si>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</si>
  <si>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</si>
  <si>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</si>
  <si>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</si>
  <si>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</si>
  <si>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</si>
  <si>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</si>
  <si>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</si>
  <si>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</si>
  <si>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</si>
  <si>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</si>
  <si>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</si>
  <si>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</si>
  <si>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</si>
  <si>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</si>
  <si>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</si>
  <si>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</si>
  <si>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</si>
  <si>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</si>
  <si>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</si>
  <si>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</si>
  <si>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</si>
  <si>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</si>
  <si>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Informations complémentaires  à apporter </t>
  </si>
  <si>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</si>
  <si>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</si>
  <si>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</si>
  <si>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</si>
  <si>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</si>
  <si>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</si>
  <si>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</si>
  <si>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</si>
  <si>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</si>
  <si>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</si>
  <si>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</si>
  <si>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</si>
  <si>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</si>
  <si>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</si>
  <si>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</si>
  <si>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</si>
  <si>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</si>
  <si>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</si>
  <si>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</si>
  <si>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</si>
  <si>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</si>
  <si>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Limoges Métropole</t>
  </si>
  <si>
    <t>Guillaume GUERIN</t>
  </si>
  <si>
    <t>Communauté Urbaine Limoges Métropole
Communauté de communes ELAN (Elan Limousin Avenir Nature)</t>
  </si>
  <si>
    <t>236 314 habitants (selon l'INSEE 2017, 208 417 sur Limoges Métropole et 27 897 habitants sur le territoire d'ELAN)</t>
  </si>
  <si>
    <t>Sans Objet</t>
  </si>
  <si>
    <t>Territoire ELAN</t>
  </si>
  <si>
    <r>
      <rPr>
        <sz val="11"/>
        <color theme="1"/>
        <rFont val="Symbol"/>
        <family val="1"/>
        <charset val="2"/>
      </rPr>
      <t></t>
    </r>
    <r>
      <rPr>
        <sz val="11"/>
        <color theme="1"/>
        <rFont val="Calibri"/>
        <family val="2"/>
        <scheme val="minor"/>
      </rPr>
      <t xml:space="preserve"> Oui </t>
    </r>
    <r>
      <rPr>
        <sz val="11"/>
        <color theme="1"/>
        <rFont val="Symbol"/>
        <family val="1"/>
        <charset val="2"/>
      </rPr>
      <t xml:space="preserve">Ä </t>
    </r>
    <r>
      <rPr>
        <sz val="11"/>
        <color theme="1"/>
        <rFont val="Calibri"/>
        <family val="2"/>
        <scheme val="minor"/>
      </rPr>
      <t xml:space="preserve">Non 
Si oui : périmètre concerné et territoire chef de file le cas échéant </t>
    </r>
  </si>
  <si>
    <r>
      <t xml:space="preserve">□ Oui   </t>
    </r>
    <r>
      <rPr>
        <sz val="11"/>
        <color theme="1"/>
        <rFont val="Symbol"/>
        <family val="1"/>
        <charset val="2"/>
      </rPr>
      <t xml:space="preserve">Ä </t>
    </r>
    <r>
      <rPr>
        <sz val="11"/>
        <color theme="1"/>
        <rFont val="Calibri"/>
        <family val="2"/>
        <scheme val="minor"/>
      </rPr>
      <t xml:space="preserve">Non </t>
    </r>
  </si>
  <si>
    <t>X</t>
  </si>
  <si>
    <t>Date de dépôt de la candidature: Dossier de candidature reçu le 17/06/2022</t>
  </si>
  <si>
    <t>Conforme</t>
  </si>
  <si>
    <t>Conforme, Cf pages 38 à 67 du dossier de candidature</t>
  </si>
  <si>
    <t>Conforme, Cf pages 35 à 37 du dossier de candidature</t>
  </si>
  <si>
    <t>Conforme, Cf page 69</t>
  </si>
  <si>
    <t>Conforme, Cf pages 70 à 74</t>
  </si>
  <si>
    <t>Charte d'engagement signée le 17/06/2022</t>
  </si>
  <si>
    <t>Objectif prioritaire 1 : Accompagner le développement de l’économie de proximité, productive et inclusive</t>
  </si>
  <si>
    <t>Objectif prioritaire 2 : Accompagner la mise en place d’une politique touristique, culturelle et sportive offensive</t>
  </si>
  <si>
    <t>Objectif prioritaire 4 : Accompagner et impulser les initiatives pour la transition écologique et énergétique</t>
  </si>
  <si>
    <t>Fiche-action 1.1 : Qualifier les espaces publics dans les centralités</t>
  </si>
  <si>
    <t>Fiche-action 1.2 : Favoriser l'accès aux commerces de proximité</t>
  </si>
  <si>
    <t>Fiche-action 1.3 : Valoriser les zones d'activités</t>
  </si>
  <si>
    <t>Fiche-action 1.4 : Favoriser l'accès à l'orientation et à la formation des publics</t>
  </si>
  <si>
    <t>Fiche-action 1.5 : Revaloriser les sites industriels/ commerciaux à l'abandon</t>
  </si>
  <si>
    <t>Fiche-action 1.6 : Soutenir les activités innovantes dans le cadre de l'économie sociale et solidaire</t>
  </si>
  <si>
    <t>Fiche-action 2.2 : Développer les projets autour du sport-nature</t>
  </si>
  <si>
    <t>Fiche-action 2.3 : Favoriser le tourisme d'affaires et la montée en gamme des hébergements touristiques</t>
  </si>
  <si>
    <t>Fiche-action 2.5 : Accompagner le développement des évènements culturels et structurants</t>
  </si>
  <si>
    <t>Fiche-action 3.1 : Créer des liaisons douces</t>
  </si>
  <si>
    <t>Fiche-action 3.2 : Améliorer l'offre de logements sociaux et/ ou conventionnés dans les centres bourgs ruraux (moins de 10 logements)</t>
  </si>
  <si>
    <t>Fiche-action 3.3 : Mutualiser des espaces de services à la population</t>
  </si>
  <si>
    <t>Objectif prioritaire 3 : Accompagner et renforcer l’offre de services aux habitants et entreprises</t>
  </si>
  <si>
    <t>Fiche-action 5 : Planifier et mettre en œuvre des projets de coopération interterritoriale et/ ou transnationale</t>
  </si>
  <si>
    <t>Mobiliser une ingenierie adaptée afin de garantir la bonne mise en œuvre de la stratégie de developpement local</t>
  </si>
  <si>
    <t xml:space="preserve">Fiche-action 6 : Assurer l'animation, la gestion, le, suivi et l'évaluation de la stratégie </t>
  </si>
  <si>
    <r>
      <rPr>
        <sz val="11"/>
        <color theme="1"/>
        <rFont val="Symbol"/>
        <family val="1"/>
        <charset val="2"/>
      </rPr>
      <t>Ä</t>
    </r>
    <r>
      <rPr>
        <sz val="11"/>
        <color theme="1"/>
        <rFont val="Calibri"/>
        <family val="2"/>
        <scheme val="minor"/>
      </rPr>
      <t xml:space="preserve"> Oui   □</t>
    </r>
  </si>
  <si>
    <r>
      <t xml:space="preserve">A la lecture de la candidature, notamment en </t>
    </r>
    <r>
      <rPr>
        <b/>
        <sz val="11"/>
        <color theme="1"/>
        <rFont val="Calibri"/>
        <family val="2"/>
        <scheme val="minor"/>
      </rPr>
      <t>page 37</t>
    </r>
    <r>
      <rPr>
        <sz val="11"/>
        <color theme="1"/>
        <rFont val="Calibri"/>
        <family val="2"/>
        <scheme val="minor"/>
      </rPr>
      <t>, il est prévu que les actions seront en concordance avec la feuille de route régionale"Neo Terra", mais sans autre mention des modalités de cette prise en compte. Mais les fiches action font chacune à leur échelle mention de la volonté du territoire de respecter les 11 objectifs de la feuille de route régionale Neo Terra</t>
    </r>
  </si>
  <si>
    <r>
      <t xml:space="preserve">Le diagnostic AFOM a été réalisé, mais cela n'a pas été fait uniquement sur la base des existants, mais au regard de l'ensemble du territoire de contractualisation à savoir Limoges Métropole et ELAN. Il s'agit un nouveau diagnostic dans ce cas présent. En effet la candidature est portée par Limoges Métropole-Elan qui est un nouveau territoire de contractualisation et donc à ce titre un nouveau diagnostic a été fait à l'échelle du territoire de contractualisation </t>
    </r>
    <r>
      <rPr>
        <b/>
        <sz val="11"/>
        <color theme="1"/>
        <rFont val="Calibri"/>
        <family val="2"/>
        <scheme val="minor"/>
      </rPr>
      <t>(Cf pages 14 à 23)</t>
    </r>
    <r>
      <rPr>
        <sz val="11"/>
        <color theme="1"/>
        <rFont val="Calibri"/>
        <family val="2"/>
        <scheme val="minor"/>
      </rPr>
      <t xml:space="preserve">. A la </t>
    </r>
    <r>
      <rPr>
        <b/>
        <sz val="11"/>
        <color theme="1"/>
        <rFont val="Calibri"/>
        <family val="2"/>
        <scheme val="minor"/>
      </rPr>
      <t>page 23</t>
    </r>
    <r>
      <rPr>
        <sz val="11"/>
        <color theme="1"/>
        <rFont val="Calibri"/>
        <family val="2"/>
        <scheme val="minor"/>
      </rPr>
      <t xml:space="preserve"> se trouve un récapitulatif de la grille AFOM détaillé au regard du diag</t>
    </r>
  </si>
  <si>
    <r>
      <t xml:space="preserve">Plan d'action cohérent au regard des axes prioritaires identifiés dans le diagnostic du territoire </t>
    </r>
    <r>
      <rPr>
        <b/>
        <sz val="11"/>
        <color theme="1"/>
        <rFont val="Calibri"/>
        <family val="2"/>
        <scheme val="minor"/>
      </rPr>
      <t>(Cf pages 40 à 67)</t>
    </r>
  </si>
  <si>
    <r>
      <t>֍ Mobilisation de l'ensemble de la maquette financière prévisionnelle
֍ Un fonds une fiche action
Par ailleurs, la stratégie tient compte de la problémétique des lignes de partage
(</t>
    </r>
    <r>
      <rPr>
        <b/>
        <sz val="11"/>
        <color theme="1"/>
        <rFont val="Calibri"/>
        <family val="2"/>
        <scheme val="minor"/>
      </rPr>
      <t>Cf pages 82 du dossier de candidature)</t>
    </r>
  </si>
  <si>
    <r>
      <t xml:space="preserve">2,5 ETP seront affectés pour le suivi et l'animation du programme. Aussi, Limoges Métropole en tant que structure porteuse du territoire de contractualisation, il est prévu une convention de mise à disposition auprès de Limoges Métropole de l'animateur d'ELAN </t>
    </r>
    <r>
      <rPr>
        <b/>
        <sz val="11"/>
        <color theme="1"/>
        <rFont val="Calibri"/>
        <family val="2"/>
        <scheme val="minor"/>
      </rPr>
      <t>(Cf pages 71 du dossier de candidatures)</t>
    </r>
  </si>
  <si>
    <r>
      <t xml:space="preserve">Les modalités d'accompagnement des acteurs locaux sont décrites  </t>
    </r>
    <r>
      <rPr>
        <b/>
        <sz val="11"/>
        <color theme="1"/>
        <rFont val="Calibri"/>
        <family val="2"/>
        <scheme val="minor"/>
      </rPr>
      <t>(Cf pages 70 à 74)</t>
    </r>
  </si>
  <si>
    <t>La structure porteuse est capable de porter le programme sur la durée</t>
  </si>
  <si>
    <r>
      <t xml:space="preserve">Il est envisagé un suivi technique du programme au fil de l’eau selon les modalités suivantes. Un tableau de suivi administratif et financier sera élaboré puis tenu par les animateurs du GAL. Ce tableau permettra d’assurer un suivi administratif des dossiers au niveau de leur instruction, de leur programmation, de l’engagement et du paiement de la subvention. Il permettra également d’assurer un suivi financier du programme... </t>
    </r>
    <r>
      <rPr>
        <b/>
        <sz val="11"/>
        <color theme="1"/>
        <rFont val="Calibri"/>
        <family val="2"/>
        <scheme val="minor"/>
      </rPr>
      <t>(Cf pages 72 du dossier de candidature)</t>
    </r>
  </si>
  <si>
    <r>
      <t xml:space="preserve">Délibérations conformes aux engagements demandés ci-contres, Cf la délibération de Limoges Métrole en date du 05/05/2022 et celle d'ELAN en date du 19/05/2022 </t>
    </r>
    <r>
      <rPr>
        <b/>
        <sz val="11"/>
        <color theme="1"/>
        <rFont val="Calibri"/>
        <family val="2"/>
        <scheme val="minor"/>
      </rPr>
      <t>(Cf pages 85 à 91 du dossier de candidature)</t>
    </r>
  </si>
  <si>
    <t>1 Commune, celle de Limoges</t>
  </si>
  <si>
    <t>Enveloppe OS 5.1</t>
  </si>
  <si>
    <t>Conforme, Elus locaux, acteurs institutionnels et membres de la société civile ont tous participé à différentes échelles lors de cette mobilisation. Cf pages 25 à 35 du dossier de candidature</t>
  </si>
  <si>
    <t>Conforme Cf I Présentation synthétique de la zone géographique et de la population concernées par la stratégie (Pages 4 à 13)</t>
  </si>
  <si>
    <t>Conforme, Cf L’analyse des besoins et du potentiel de développement du territoire pages 14 à 23 du dossier de candidature</t>
  </si>
  <si>
    <r>
      <rPr>
        <sz val="11"/>
        <color theme="1"/>
        <rFont val="Calibri"/>
        <family val="2"/>
      </rPr>
      <t xml:space="preserve">֍ Ainsi, au regard des données démographiques du territoire de contractualisation, Limoges Métropole et ELAN ont fait le choix de garder le dispositif LEADER pour les communes comptant moins de 25 000 habitants comme le préconise la règle européenne (Cf page 37)
</t>
    </r>
    <r>
      <rPr>
        <sz val="11"/>
        <color theme="1"/>
        <rFont val="Calibri"/>
        <family val="2"/>
        <scheme val="minor"/>
      </rPr>
      <t xml:space="preserve">
</t>
    </r>
    <r>
      <rPr>
        <sz val="11"/>
        <color theme="1"/>
        <rFont val="Calibri"/>
        <family val="2"/>
      </rPr>
      <t>֍</t>
    </r>
    <r>
      <rPr>
        <sz val="8.8000000000000007"/>
        <color theme="1"/>
        <rFont val="Calibri"/>
        <family val="2"/>
      </rPr>
      <t xml:space="preserve"> </t>
    </r>
    <r>
      <rPr>
        <sz val="11"/>
        <color theme="1"/>
        <rFont val="Calibri"/>
        <family val="2"/>
        <scheme val="minor"/>
      </rPr>
      <t xml:space="preserve">Les éléments ci contres demandés ont été présentés dans le dossier de candidature </t>
    </r>
    <r>
      <rPr>
        <b/>
        <sz val="11"/>
        <color theme="1"/>
        <rFont val="Calibri"/>
        <family val="2"/>
        <scheme val="minor"/>
      </rPr>
      <t>(Cf pages 5-6)</t>
    </r>
  </si>
  <si>
    <t>La Stratégie de développement local découle du diagnostic qui a permis d'identifier des enjeux (Cf pages 29 Schémas synthétique. Ainsi, 4 objectifs prioritaires ont été identifiés sur le territoire de contractualisation à savoir:
֍ Accompagner le développement de l’économie de proximité, productive et inclusive
֍ Accompagner la mise en place d’une politique touristique, culturelle et sportive offensive
֍ Accompagner et renforcer l’offre de services aux habitants
֍ Accompagner et impulser les initiatives pour la transition écologique et énergétique</t>
  </si>
  <si>
    <t>Conforme, l'animation et la mise en œuvre de la stratégie représente 6,48 % de la maquette prévisionnelle</t>
  </si>
  <si>
    <t>Collectivités locales, Etablissements publics et leurs groupements/ SEM/ SPL</t>
  </si>
  <si>
    <t>Etat/ Région Département</t>
  </si>
  <si>
    <t>Ambitions 7 Objectifs zéro déchets horizon 2030 et Ambition 8 Préservation de la biodiversité (réconcilier la biodiversité et les activités humaines)</t>
  </si>
  <si>
    <t>végétalisation axe 2.4 du PO "lutte contre les effets des îlots de chaleur urbains"</t>
  </si>
  <si>
    <t>Collectivités locales, Etablissements publics et leurs groupements/ SEM/ SPL/Entreprises, Associations</t>
  </si>
  <si>
    <t>Axe 1.3 du PO "soutien à la cession-transmission des entreprises</t>
  </si>
  <si>
    <t>Un indicateur de résultat, c'est le nombre d'emplois créé</t>
  </si>
  <si>
    <t>Ambition 5 - Urbanisme durable (amélioration performance thermique des bâtiments)                                                             
Ambition 7 - Objectifs zéro déchets Horizon 2030</t>
  </si>
  <si>
    <t>Etat, Région, Département</t>
  </si>
  <si>
    <t>Un indicateur de résultat, c'est le nombre d'emplois créé par le biais de nouvelles implatations</t>
  </si>
  <si>
    <t>Ambition 8 - Préservation de la biodiversité (réconcilier la biodiversité et les activités humaines)</t>
  </si>
  <si>
    <t>Encourager l'implantation de nouvelles formations à destination des publics éloignés de l'emploi sur l'ensemble du territoire de contractualisation et au delà, en soutenant leurs investissements matériels</t>
  </si>
  <si>
    <t>Nombre d'entrées en parcours d'insertion et/ou de formation</t>
  </si>
  <si>
    <t>Reconversion des anciens sites industriels / commerciaux</t>
  </si>
  <si>
    <t>Nombre d'études et de diagnostics</t>
  </si>
  <si>
    <t xml:space="preserve">Accompagner les acteurs de l'ESS dans leurs projets d'implantation </t>
  </si>
  <si>
    <t>Nombre d'études, nombre de diagnostics</t>
  </si>
  <si>
    <t>Indicateur de résultat (nombre d'emplois créés) + indicateur d'impact (fréquentation)</t>
  </si>
  <si>
    <t>Indicateur de résultat (nombre d'emplois créés) + indicateur d'impact (fréquentation touristique)</t>
  </si>
  <si>
    <t>Axe 2.8 du PO "investissements dans les infrastructures et les systèmes de recharge… pour la mobilité des voyageurs."</t>
  </si>
  <si>
    <t>Axe 1.2 du PO pour "le développement des usages du numérique dans les domaines de la culture et du tourisme"
Axe 2.5 du PO "favoriser l'accès à l'eau et une gestion durable de l'eau" et  Axe 2.7 du PO "améliorer la protection et la préservation de la nature et de la biodiversité.....réduisant toutes les formes de pollution"</t>
  </si>
  <si>
    <t>Améliorer l'attractivité du territoire par la mise en valeur de sites patrimoniaux identitaires et en vue de leur mise en tourisme, renforcer leur visibilité. Structurer un réseau de sites touristiques autour du patrimoine identitaire du territoire</t>
  </si>
  <si>
    <t>Accroitre la visibilité du  territoire, renforcer son image, attirer et fidéliser les populations en animant ce dernier par des évènements culturels structurants.</t>
  </si>
  <si>
    <t>Personnes physiques ou morales assurant la maîtrise d'ouvrage d'activités de coopération (actions préparatoires ou de mise en oeuvre) entrant dans le cadre du volet coopération de la stratégie locale de développement, structures porteuses du GAL</t>
  </si>
  <si>
    <t>Outils de suivi des clientèles</t>
  </si>
  <si>
    <t>Indicateur de résultat (nombre d'emplois créés) + indicateur d'impact (taux d'utilisation des transports collectifs)</t>
  </si>
  <si>
    <t>Collectivités locales, Etablissements publics et leurs groupements/ SEM/ SPL/Entreprises, Associations, Perimètre d'intervention : hors Limoges et sa première couronne</t>
  </si>
  <si>
    <t>Ambition 5 - Développer et systématiser un urbanisme durable, résilient, économe en ressources et qui s’adapte aux risques naturels et aux changements climatiques.
Ambition 7 - Territoire zéro déchets à l'horizon 2030</t>
  </si>
  <si>
    <t>Collectivités locales, établissements publics et leurs groupements, associations, entreprises, EPL, SEM</t>
  </si>
  <si>
    <t>Indicateur de résultat (nombre d'emplois créés)</t>
  </si>
  <si>
    <t>Collectivités locales, établissements publics et leurs groupements,  EPL (mandat)</t>
  </si>
  <si>
    <t>AXE 2.1 du PO "Rénovation énergétique" et Axe 2.2 du PO "Bois-énergie, géothermie, solaire thermique"</t>
  </si>
  <si>
    <t xml:space="preserve">Indicateur de résultat (nombre d'emplois créés) </t>
  </si>
  <si>
    <t>Collectivités locales, établissements publics et leurs groupements, EPL, entreprises, associations, SCIC</t>
  </si>
  <si>
    <t>Dispositif régional "alimentation durable" (PSN)</t>
  </si>
  <si>
    <t>Indicateur de résultat (nombre d'emplois créés) ; nombre d'installations</t>
  </si>
  <si>
    <t>Indicateurs de résultat (nombre d'emplois créés)</t>
  </si>
  <si>
    <t>Structure porteuse du GAL</t>
  </si>
  <si>
    <r>
      <t xml:space="preserve">Le territoire de contractuaisation est un territoire hybride, à la fois Urbain et Rural. Cependant, il a été fait le choix sur ce territoire de ne pas faire de distinction particulière concernant leurs spécificités. Les fiches actions sont hybrides et essaient de tenir compte non pas d'une seule Commune mais des problématiques qui intéressent tout le terrtoire; ainsi, dans leur candidature, il a été fait le choix, pour les communes de moins de 25 000 habitants, de les flécher sur du LEADER </t>
    </r>
    <r>
      <rPr>
        <b/>
        <sz val="11"/>
        <color theme="1"/>
        <rFont val="Calibri"/>
        <family val="2"/>
        <scheme val="minor"/>
      </rPr>
      <t>(Cf pages 36-37)</t>
    </r>
    <r>
      <rPr>
        <sz val="11"/>
        <color theme="1"/>
        <rFont val="Calibri"/>
        <family val="2"/>
        <scheme val="minor"/>
      </rPr>
      <t xml:space="preserve"> et </t>
    </r>
    <r>
      <rPr>
        <b/>
        <sz val="11"/>
        <color theme="1"/>
        <rFont val="Calibri"/>
        <family val="2"/>
        <scheme val="minor"/>
      </rPr>
      <t>commentaire case ligne 12</t>
    </r>
  </si>
  <si>
    <r>
      <t>Pour la phase du diagnostic territoirale il a été pris en compte les projets territoriaux des deux territoires de contractualisation afin d'aboutir à un résultat commun. Une référence est faite aux projets des deux territoires en page 15, 39 et page 73 point 2. Parmi ces schémas on retourve entre autre la NOTT (Nouvelle organisation touristique du territoire), le CRTE (Contrat de relance et de transition énergétique), le contrat de solidarité et d’attractivité 2018-2021 ELAN/Limoges Métropole, du contrat du territoire d’industrie Limoges Métropole – ELAN 2020-2022 et des données des PCAET (Plan climat air énergie territorial)</t>
    </r>
    <r>
      <rPr>
        <b/>
        <sz val="11"/>
        <color theme="1"/>
        <rFont val="Calibri"/>
        <family val="2"/>
        <scheme val="minor"/>
      </rPr>
      <t xml:space="preserve"> Cf page 15 du dossier de candidature</t>
    </r>
  </si>
  <si>
    <t>Pas de définition du caractère innovant</t>
  </si>
  <si>
    <r>
      <t xml:space="preserve">Il est prévu dans la candidature l'emergence de projets avec une mention faite pour la coopération et des thématiques identifiées </t>
    </r>
    <r>
      <rPr>
        <b/>
        <sz val="11"/>
        <color theme="1"/>
        <rFont val="Calibri"/>
        <family val="2"/>
        <scheme val="minor"/>
      </rPr>
      <t>(Cf page 71 de la candidature et page 78) Le travail en réseau est bien mentionné</t>
    </r>
  </si>
  <si>
    <r>
      <rPr>
        <b/>
        <sz val="11"/>
        <color theme="1"/>
        <rFont val="Calibri"/>
        <family val="2"/>
        <scheme val="minor"/>
      </rPr>
      <t>Cf argumentaire de la note au point 14</t>
    </r>
    <r>
      <rPr>
        <sz val="11"/>
        <color theme="1"/>
        <rFont val="Calibri"/>
        <family val="2"/>
        <scheme val="minor"/>
      </rPr>
      <t xml:space="preserve">
Le territoire de contractuaisation est un territoire hybride, à la fois Urbain et Rural. Cependant, il a été fait le choix sur ce territoire de ne pas faire de distinction particulière concernant leurs spécificités. Les fiches actions sont hybrides et essaie de tenir compte n'ont pas d'une seule Commune mais des problématiques qui intéressent tout le terrtoire; ainsi, dans leur candidature, il a été fait le choix, pour les communes de moins de 25 000 habitants, de les flécher sur du LEADER </t>
    </r>
    <r>
      <rPr>
        <b/>
        <sz val="11"/>
        <color theme="1"/>
        <rFont val="Calibri"/>
        <family val="2"/>
        <scheme val="minor"/>
      </rPr>
      <t>(Cf pages 36-37)</t>
    </r>
    <r>
      <rPr>
        <sz val="11"/>
        <color theme="1"/>
        <rFont val="Calibri"/>
        <family val="2"/>
        <scheme val="minor"/>
      </rPr>
      <t xml:space="preserve"> et commentaire case ligne 12. Lien urbain rural Cf page 78 </t>
    </r>
  </si>
  <si>
    <t>Implication des acteurs lors du processus d'élaboration de la candidature, Cf Descriptif des modalités de mobilisation des acteurs locaux pour la préparation de la candidature (pages 24 à 34) concertation des acteurs socio-professionnels, des élus et des habitants</t>
  </si>
  <si>
    <r>
      <t xml:space="preserve">Les membres représenteront différentes composantes de la stratégie du territoire.
</t>
    </r>
    <r>
      <rPr>
        <sz val="11"/>
        <color theme="1"/>
        <rFont val="Calibri"/>
        <family val="2"/>
      </rPr>
      <t>֍</t>
    </r>
    <r>
      <rPr>
        <sz val="8.8000000000000007"/>
        <color theme="1"/>
        <rFont val="Calibri"/>
        <family val="2"/>
      </rPr>
      <t xml:space="preserve"> </t>
    </r>
    <r>
      <rPr>
        <sz val="11"/>
        <color theme="1"/>
        <rFont val="Calibri"/>
        <family val="2"/>
        <scheme val="minor"/>
      </rPr>
      <t xml:space="preserve">Il sera proposé au CD d'être membre du collège public du GAL et de l'instance de décision
֍ Le Président du CR ou de son représentant sera invité au titre d'AG a assister aux rénions de l'instance de décision sans voix délibérative
֍ Collège public : 3 Titulaires territoires de Limoges Métropole (3 suppléants) + 3 Titulaires d'ELAN (3 suppléants) + 1 titulaire du CD, </t>
    </r>
    <r>
      <rPr>
        <b/>
        <sz val="11"/>
        <color theme="1"/>
        <rFont val="Calibri"/>
        <family val="2"/>
        <scheme val="minor"/>
      </rPr>
      <t xml:space="preserve">soit un total de 7 personnes issues du Collège public
</t>
    </r>
    <r>
      <rPr>
        <sz val="11"/>
        <color theme="1"/>
        <rFont val="Calibri"/>
        <family val="2"/>
        <scheme val="minor"/>
      </rPr>
      <t xml:space="preserve">
֍ Collège privé : 4 Titulaires du territoire de Limoges Métropole (4 suppléants) + 4 Titulaires du territoire d'ELAN (4 suppléants), </t>
    </r>
    <r>
      <rPr>
        <b/>
        <sz val="11"/>
        <color theme="1"/>
        <rFont val="Calibri"/>
        <family val="2"/>
        <scheme val="minor"/>
      </rPr>
      <t xml:space="preserve">soit un total de 8 personnes issues du Collège privé
</t>
    </r>
    <r>
      <rPr>
        <sz val="11"/>
        <color theme="1"/>
        <rFont val="Calibri"/>
        <family val="2"/>
        <scheme val="minor"/>
      </rPr>
      <t xml:space="preserve">
Cf pages 76 et 77 du dossier de candidature. </t>
    </r>
  </si>
  <si>
    <t>Apporter plus de précisions sur la gestion des conflits d'intérêts, la prise de décision, et le quorum : double quorum ? Plus de détails sur les représentants du collège privé en particulier. Il n'est pas assez détaillé; on retrouve certains éléments, mais ceux-ci ne permettent pas de s'assurer de la pertinence des éléments demandés et souhaités ci-contre.
Plus de précision sur l'équilibre des collèges</t>
  </si>
  <si>
    <t>Axe 4 FSE</t>
  </si>
  <si>
    <t>Fiche-action 2.1 : Créer ou réhabiliter des équipements ayant un rayonnement au-delà du territoire deS deux EPCI</t>
  </si>
  <si>
    <t>Fiche-action 2.4 : Encourager la découverte du patrimoine</t>
  </si>
  <si>
    <t>Préparer des projets coopération et réaliser des actions de coopération</t>
  </si>
  <si>
    <t>Encourager les acteurs du territoire à s'ouvrir vers l'extérieur, s'intéresser aux initiatives menées ailleurs, transférables localement, et donc coopérer avec d'autres territoires dans l'intérêt du développement à l'échelle locale</t>
  </si>
  <si>
    <t xml:space="preserve"> SRADDET a-t-il était pris en compte ? Si Oui Comment ?
NB : prise en compte suffisante des démarches terrtioriales (SRADDET notamment) ? </t>
  </si>
  <si>
    <t>Le descriptif trop synthétique + absence de typologie d'action 
Absence de logigramme</t>
  </si>
  <si>
    <t>Maquette Leader inférieure à l'enveloppe prévisionnelle AAC (Enveloppe prev Leader = 1 251 180 € et l'enveloppe Leader Limoges métropole et ELAN = 1 171 736,00 € soit un delta de 79 444,00 €)</t>
  </si>
  <si>
    <t xml:space="preserve"> Combien de personnes exactes seront mobilisées ? Et quelles seront les éventuelles modalités de fonctionnement</t>
  </si>
  <si>
    <t>Accueil dans les locaux de ELAN et LM, quelle sera la méthodologie utilisée ? Quelle méthodologie envisagée sur l'emergence des projets</t>
  </si>
  <si>
    <t xml:space="preserve"> Fournir les statuts de la structure porteuse</t>
  </si>
  <si>
    <t xml:space="preserve">EVALUATION GLOBALE </t>
  </si>
  <si>
    <r>
      <t xml:space="preserve">Points faibles :
</t>
    </r>
    <r>
      <rPr>
        <sz val="14"/>
        <color theme="1"/>
        <rFont val="Calibri"/>
        <family val="2"/>
        <scheme val="minor"/>
      </rPr>
      <t>- Apporter des précisions sur la constitution et le fonctionnement du GAL
- développer la partie sur les moyens mis en œuvre par le GAL pour aider à l’émergence de projet et la mobilisation des acteurs durant la mise en œuvre du programme
- développer les modalités de travail en commun entre les 2 structures
- définir la notion d'innovation
- Revoir la maquette financière (montant erroné)
- FA à préciser</t>
    </r>
  </si>
  <si>
    <r>
      <t xml:space="preserve">Points forts : </t>
    </r>
    <r>
      <rPr>
        <sz val="14"/>
        <color theme="1"/>
        <rFont val="Calibri"/>
        <family val="2"/>
        <scheme val="minor"/>
      </rPr>
      <t>Stratégie, concertation</t>
    </r>
  </si>
  <si>
    <t>page 63 et suivantes</t>
  </si>
  <si>
    <t>A développer</t>
  </si>
  <si>
    <r>
      <t></t>
    </r>
    <r>
      <rPr>
        <b/>
        <sz val="11"/>
        <color theme="1"/>
        <rFont val="Symbol"/>
        <family val="1"/>
        <charset val="2"/>
      </rPr>
      <t xml:space="preserve"> </t>
    </r>
    <r>
      <rPr>
        <b/>
        <sz val="11"/>
        <color theme="1"/>
        <rFont val="Wingdings"/>
        <charset val="2"/>
      </rPr>
      <t>þ</t>
    </r>
    <r>
      <rPr>
        <b/>
        <sz val="9.9"/>
        <color theme="1"/>
        <rFont val="Symbol"/>
        <family val="1"/>
        <charset val="2"/>
      </rPr>
      <t xml:space="preserve"> </t>
    </r>
    <r>
      <rPr>
        <b/>
        <sz val="11"/>
        <color theme="1"/>
        <rFont val="Calibri"/>
        <family val="2"/>
        <scheme val="minor"/>
      </rPr>
      <t>Candidature recevable après réception des pièces complémentaires : 
Pièces reçues : les statuts de la structure porteuse
Date de réception des pièces manquantes (indiquer dans la case observation) :25/07/2022</t>
    </r>
  </si>
  <si>
    <t>Retour Information complémentaire du territoire</t>
  </si>
  <si>
    <t>Reprise de la définition communautaire de l'innovation : "émergence de nouveaux produits et services qui incorporent les spécificités locales, nouvelles méthodes permettant de combiner entre elles les ressources humaines, naturelles et/ou financière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t>
  </si>
  <si>
    <t>Les 2 EPCI ont prévu de positionner 2 agents pour animer le futur GAL. Chaque animateur sera affecté plus particulièrement à un des territoires, afin de constituer un point de contact de proximité, une sorte deguichet unique pour les porteurs de projet.
Par la suite, les dossiers seront traités en équipe, par l’intermédiaire d’une plateforme de partage de
fichiers, permettant ainsi aux animateurs d’avoir accès à l’intégralité des dossiers du territoire de
contractualisation.
Des réunions seront régulièrement organisées afin de permettre aux animateurs d’avoir un accès
identique aux informations et à l’avancement des projets. Les deux animateurs seront conviés aux
réunions des deux EPCI.
Ce travail en équipe, permettra également une certaine interchangeabilité des deux animateurs,
notamment en période de congés.
Les modalités de travail entre les deux EPCI, ne sont pas figées dans le temps, et sont susceptibles
d’être modifiées, adaptées durant la mise en oeuvre de la stratégie.
En effet, il sera par exemple possible de partager les dossiers entre les deux animateurs en fonction
des thématiques, du territoire ou un mélange des deux, puis par la suite de redéfinir le partage des
dossiers si la charge de travail devient déséquilibrée entre les deux animateurs.
Les modalités de travail entre les deux EPCI seront détaillées dans une convention à intervenir.</t>
  </si>
  <si>
    <t>Par le biais d’un plan de communication pluriannuel, la stratégie du GAL sera portée à connaissance
de l’ensemble des acteurs du territoire afin notamment de faire connaître le programme d’actions,
rendre visible les opérations accompagnées et mettre en avant les aides possibles et les projets
soutenus par les fonds européens dans le but de susciter l’émergence de nouveaux projets.
Les animateurs du GAL auront pour mission d’accueillir, informer, conseiller et accompagner les
porteurs de projet dans la mise en oeuvre de leur opération mais aussi dans le montage de leur dossier de demande de subvention et de paiement.
Ils auront également pour mission de travailler en étroite collaboration avec l’ensemble des services
instructeurs, partenaires techniques et financiers dès l’émergence de projets.
En effet, l’objectif étant d’identifier dès le démarrage les différents points de blocage et de trouver des solutions adéquates avec les partenaires afin d’accompagner au mieux le porteur de projet jusqu’au paiement de la subvention.
Par ailleurs, l’animation du GAL veillera à travailler en synergie avec les autres animateurs du
territoire sur des thématiques spécifiques tels que le PCAET ou le PAT pilotés par les différentes
directions en charge du Développement Durable. Les animateurs du GAL pourront également
s’appuyer sur un réseau de chargés de mission au sein de ce territoire de contractualisation. En effet,
il y a deux chargés de mission pour le PCAET, associé à un Contrat d’objectif territorial (COT), deux
également pour le PAT, un en charge de la politique locale du commerce, un également pour tout ce
qui concerne la revitalisation de centre bourg. S’agissant du renouvellement urbain, il y a un chargé de
mission par quartier, ainsi qu’un chargé de la participation citoyenne. Il y en a également dans les
domaines de l’insertion et de l’emploi ainsi que dans les domaines du tourisme et de la culture.</t>
  </si>
  <si>
    <t>Statuts transmis.</t>
  </si>
  <si>
    <t>1ère analyse : 29/336</t>
  </si>
  <si>
    <t>Il est prévu que le GAL communique avec l'ensemble des acteurs locaux : 
- Les acteurs institutionnels à l’occasion des différentes instances générales comme le conseil
de développement, le conseil communautaire, ou bien encore lors des réunions de pilotage
du contrat de ville.
-  Les acteurs opérationnels en fonction des thématiques de notre stratégie (cf. exemple d'acteurs mobilisés en fonction des thématiques)
- les Acteurs financiers : Un Comité de financeurs pourrait également être constitué et se réunir au cas par cas en fonction des
projets, sur sollicitation de chaque EPCI. Il s’agirait d’organiser un temps de travail entre les divers
financeurs potentiels, le porteur de projet et le GAL</t>
  </si>
  <si>
    <r>
      <t xml:space="preserve">Le collège public est composé de 8 membres et le collège privé de 8 membres également.
</t>
    </r>
    <r>
      <rPr>
        <b/>
        <sz val="11"/>
        <color theme="1"/>
        <rFont val="Calibri"/>
        <family val="2"/>
        <scheme val="minor"/>
      </rPr>
      <t xml:space="preserve">
composition du collège privé </t>
    </r>
    <r>
      <rPr>
        <sz val="11"/>
        <color theme="1"/>
        <rFont val="Calibri"/>
        <family val="2"/>
        <scheme val="minor"/>
      </rPr>
      <t xml:space="preserve">: Les membres du collège privé devront impérativement représenter les 4 thématiques de la stratégie
pour assurer des décisions équilibrées à savoir : l’économie (2 titulaires + 2 suppléants) , le tourisme/le patrimoine (2 titulaires + 2 suppléants, les services à la population/la politique du logement (2 titulaires + 2 suppléants), l’environnement (2 titulaires + 2 suppléants)
Le choix est fait de conserver le </t>
    </r>
    <r>
      <rPr>
        <b/>
        <sz val="11"/>
        <color theme="1"/>
        <rFont val="Calibri"/>
        <family val="2"/>
        <scheme val="minor"/>
      </rPr>
      <t>double quorum</t>
    </r>
    <r>
      <rPr>
        <sz val="11"/>
        <color theme="1"/>
        <rFont val="Calibri"/>
        <family val="2"/>
        <scheme val="minor"/>
      </rPr>
      <t xml:space="preserve">, dans la continuité de la programmation LEADER
actuelle sur le territoire d’ELAN : 
- La moitié des membres ayant voix délibérative est présente en séance
- La moitié, au moins, des membres présents en séance ayant voix délibérative appartient au
collège des acteurs du secteur privé
Ainsi, 8 membres doivent être présents au minimum et parmi eux, 4 au minimum sont issus du secteur
privé qui représente à lui seul une pluralité d’acteurs qui auront été fléchés en fonction des 4
thématiques retenues dans notre stratégie.
Le collège privé ne constituera pas à lui seul un groupe d’intérêt, au vu de l’hétérogénéité des intérêts
représentés (thématiques différentes). Dans ce cas, le collège privé pourra représenter plus de 50%
des membres présents en comité de programmation.
</t>
    </r>
    <r>
      <rPr>
        <b/>
        <sz val="11"/>
        <color theme="1"/>
        <rFont val="Calibri"/>
        <family val="2"/>
        <scheme val="minor"/>
      </rPr>
      <t xml:space="preserve">Conflits d'intérêt </t>
    </r>
    <r>
      <rPr>
        <sz val="11"/>
        <color theme="1"/>
        <rFont val="Calibri"/>
        <family val="2"/>
        <scheme val="minor"/>
      </rPr>
      <t xml:space="preserve">
Chaque membre du GAL devra déclarer au démarrage de la programmation toutes les implications
professionnelles, électives ou associatives qui le concernent, afin de s’assurer l’indépendance de la
prise de décision lors des réunions.
Concrètement, dans le dossier de séance qui sera envoyé à chaque membre du Comité de
programmation en amont de la réunion, il sera spécifié les dossiers et les personnes qui seront
concernés par un conflit d’intérêt. Au regard des dossiers qui seront présentés, chaque membre devra
se prononcer expressément s’il se trouve en situation de conflit d’intérêt pour un ou plusieurs
dossiers.
De plus, il sera envisagé d’annexer au règlement intérieur une charte d’engagement qui devra être
signée par chaque membre au moment de la constitution du comité de programmation, puis à
l’arrivée de chaque nouveau membre, les engageant à signaler tout conflit d‘intérêt.
</t>
    </r>
  </si>
  <si>
    <t>La maquette a été revue et correspond aux enveloppes prévsionnelles notées dans l'AAC. Chaque fiche action a été fléchée sur un fonds.</t>
  </si>
  <si>
    <t>Il n'y a pas de changement dans le nombre de fiches-actions</t>
  </si>
  <si>
    <r>
      <rPr>
        <b/>
        <sz val="11"/>
        <color theme="1"/>
        <rFont val="Symbol"/>
        <family val="1"/>
        <charset val="2"/>
      </rPr>
      <t xml:space="preserve"> </t>
    </r>
    <r>
      <rPr>
        <b/>
        <sz val="11"/>
        <color theme="1"/>
        <rFont val="Calibri"/>
        <family val="2"/>
        <scheme val="minor"/>
      </rPr>
      <t>Candidature incomplète : 
Pièces manquantes/Elements non recevables :</t>
    </r>
    <r>
      <rPr>
        <b/>
        <sz val="11"/>
        <rFont val="Calibri"/>
        <family val="2"/>
        <scheme val="minor"/>
      </rPr>
      <t xml:space="preserve"> Contact technique du GAL, les statuts de la structure porteuse</t>
    </r>
    <r>
      <rPr>
        <b/>
        <sz val="11"/>
        <color theme="1"/>
        <rFont val="Calibri"/>
        <family val="2"/>
        <scheme val="minor"/>
      </rPr>
      <t xml:space="preserve">
Date de demande des compléments d'information et délai de réponse :</t>
    </r>
  </si>
  <si>
    <t>36/36</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</si>
  <si>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29/08/2022. Les précisions et les compléments ont été apportés par le territoire et ont été reportés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</si>
  <si>
    <t>Nombre d'emplois créés</t>
  </si>
  <si>
    <t>¤ Financer des améliorations de l'espace public pour le rendre plus accueillant et convivial dans les centralités (centre bourgs en milieu rural et quartiers  prioritaires en centre urbain) 
¤ Améliorer de manière générale le cadre de vie (habiter, travailler, consommer, se promener)</t>
  </si>
  <si>
    <t>Opérations globales de réhabilitation et de valorisation des centers-villes et centres-bourgs par des aménagements appropriés incluant une obligation de récupérer les eaux pluviales 
Ingénierie nécessaire à la mise en œuvre de ces opérations sous forme de prestations externalisées.</t>
  </si>
  <si>
    <t xml:space="preserve">Types d'actions soutenues </t>
  </si>
  <si>
    <t>Soutenir le développement, la transmission et la création de commerces et/ou d'entreprises en centralité.
Maintenir les dynamiques commerciales dans les centralités.</t>
  </si>
  <si>
    <t>Opérations d'aménagement et/ou d'équipement consistant à la résorbtion de la vacance commerciale en centralité et à la requalification de locaux commerciaux en centralité.
Ingénierie nécessaire à la mise en œuvre de ces opérations sous forme de prestations externalisées.</t>
  </si>
  <si>
    <t>Au sein des zones d'activités, créer du lien entre les entreprises et encourager à la mutualisation des services ressources</t>
  </si>
  <si>
    <t>Création de services mutualisés (ex: gardiennage, gestions des déchets) et/ou aménagement d'espaces mutualisés (ex: crêche d'entreprises, restaurant d'entreprises) au sein des zones d'activités
Ingénierie nécessaire à la mise en œuvre de ces opérations sous forme de prestations externalisées.</t>
  </si>
  <si>
    <t>Aménagement et/ou équipement de lieux de formation.</t>
  </si>
  <si>
    <t>Ingénierie nécessaire à la reconversion de sites industriels et commerciaux : études, diagnostics, maitrise d'œuvre, prestation de controle …</t>
  </si>
  <si>
    <t>Opérations d'investissements immobiliers, mobiliers et équipements nécessaires au développement d'une filière ESS.
Mise en réseau des acteurs de la filière ESS.
Ingénierie nécessaire au développement de l'ESS.</t>
  </si>
  <si>
    <t>Renforcer le rayonnement sportif et culturel du territoire par des équipements structurants</t>
  </si>
  <si>
    <t>Création et rénovation d'équipements culturels et sportifs structurants.
Ingénierie nécessaire à la mise en œuvre de ces opérations sous forme de prestations externalisées.</t>
  </si>
  <si>
    <t>Améliorer l'attractivité du territoire, conforter la qualité de vie et consolider les liens sociaux.
Améliorer l'offre de services et d'équipements aux populations locales et touristiques.</t>
  </si>
  <si>
    <t>Opérations d'aménagement et/ou d'équipement de sites (nouveaux ou existants) visant à développer la pratique de "sports nature".
Ingénierie nécessaire à la mise en œuvre de ces opérations sous forme de prestations externalisées.</t>
  </si>
  <si>
    <t>Améliorer l'attractivité du territoire en développant un tourisme attractif et compétitif, notamment pour les voyages d'affaires et en permettant une montée en gamme des hébergements touristiques sur l'ensemble du territoire</t>
  </si>
  <si>
    <t>Opérations d'aménagement et/ou d'équipement d'infrastructures d'hébergement dans le cadre d'un projet de montée en gamme et/ou de mise en tourisme d'affaire.
Opérations d'aménagement et/ou d'équipement de salles adaptées à l'accueil de réunions, formations... et/ou d'infrastructures de restauration dans le cadre d'un projet de mise en tourisme d'affaire.
Ingénierie nécessaire à la mise en œuvre de ces opérations sous forme de prestations externalisées.</t>
  </si>
  <si>
    <t>Opérations d'aménagement et/ou d'équipement de sites à forte valeur patrimoniale (nouveaux ou existants) visant à les valoriser, les protéger et ou les mettre en tourisme.
Opérations de mise en réseau de sites patrimoniaux.
Ingénierie nécessaire à la mise en œuvre de ces opérations sous forme de prestations externalisées.</t>
  </si>
  <si>
    <t>Organisation d'évènementiels culturels (ex: festivals, expositions, films).
Ingénierie nécessaire à la mise en œuvre de ces opérations sous forme de prestations externalisées.</t>
  </si>
  <si>
    <t>Encourager la création de liaisons douces (voie verte...) permettant dans certains cas de pouvoir relier certaines zones entre elles et faciliter la mobilité piétonne et/ou cyclable du quotidien, ou dans le cadre de loisirs</t>
  </si>
  <si>
    <t>Prestations intellectuelles nécessaires à la création et/ou amélioration d'itinéraires de déplacements doux</t>
  </si>
  <si>
    <t>Accompagner l'amélioration de l'offre de logements sociaux et/ou conventionnés dans les centres bourgs ruraux dans l'objectif de les redynamiser</t>
  </si>
  <si>
    <t>Opérations d'acquisition/amélioration de l'offre de logements sociaux et/ou conventionnés dans les centralités (moins de 10 logements) et  prestations intellectuelles associées.</t>
  </si>
  <si>
    <t>Développer une offre de services équilibrée, coordonnée et innovante à destination des habitants et des entreprises; créer ou developper des espaces mutualisés favorisant la cohésion sociale (hors label ARS)
Soutenir l'économie locale par un accroissement de la couverture numérique et le développement de ses usages.</t>
  </si>
  <si>
    <t>Ingénierie nécessaire à la réalisation de projets d'implantation de services mutualisés et/ou de points multi-services et multi-partenariaux associant les acteurs privés, publics et/ou population locale.
Opérations d'aménagement et/ou d'équipement de structures dédiées.</t>
  </si>
  <si>
    <t>Fiche-action 4.1 : AMELIORER LA QUALITE DES SERVICES PUBLICS PAR LA MISE EN PLACE D'ENERGIES RENOUVELABLES CONTRIBUANT A LA SOBRIETE ENERGETIQUE DES BATIMENTS</t>
  </si>
  <si>
    <t>Améliorer les infrastructures d'accueil de services publics par le déploiement des énergies renouvelables sur les bâtiments, dans un objectif d'une meilleure sobriété énergétique dans un contexte d'une dynamique d'attractivité durable de territoire par l'accès aux services</t>
  </si>
  <si>
    <t>Déploiement des énergies renouvelables en autoconsommation individuelle, sans stockage de l'électricité, pour accompagner la transition énergétique des bâtiments publics.
Installation de panneaux photovoltaïques sur des bâtiments nécessaire au bon déroulement de l'accueil et de l'accès au service public.</t>
  </si>
  <si>
    <t xml:space="preserve">Fiche-action 4.2 : Développer des projets autour d'une alimentation plus durable, innovants et à caractère inclusif </t>
  </si>
  <si>
    <t>Contribuer au développement du Programme alimentaire territorial de Limoges Métropole et celui en construction d'ELAN.
Favoriser la création de projets communs Limoges Métropole /ELAN et/ou proposant une vision stratégique élargie à l'utilisation d'énergies renouvelables dans la recherche de terrains cultivables; distribution et vente directe de produits locaux issus de cette activité; distribution auprès des cantines scolaires.                                                                                                                                                                                                       Qualifier les foires/marchés, developper les boutiques éphémères.</t>
  </si>
  <si>
    <t>Structuration et développement des structures locales ainsi que les prestations intellectuelles associées
Promotion des produits en circuit court</t>
  </si>
  <si>
    <t>actions de coopération inter territoriales, transnationales, internationales sur les thèmes en lien avec la stratégie.</t>
  </si>
  <si>
    <t>Assurer une information importante auprès des porteurs de projet, les accompagner dans leur projet, communiquer sur les actions soutenues, préparer et animer les instances de décision, évaluer la mise en oeuvre de la stratégie</t>
  </si>
  <si>
    <t>Financements nécessaires à l'animation du GAL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</si>
</sst>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29"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color rgb="FFFF0000"/>
      <name val="Calibri"/>
      <family val="2"/>
      <scheme val="minor"/>
    </font>
    <font>
      <b/>
      <sz val="11"/>
      <color rgb="FFFF0000"/>
      <name val="Calibri"/>
      <family val="2"/>
      <scheme val="minor"/>
    </font>
    <font>
      <b/>
      <sz val="11"/>
      <color rgb="FF000000"/>
      <name val="Calibri"/>
      <family val="2"/>
      <scheme val="minor"/>
    </font>
    <font>
      <b/>
      <sz val="11"/>
      <color theme="8" tint="-0.499984740745262"/>
      <name val="Calibri"/>
      <family val="2"/>
      <scheme val="minor"/>
    </font>
    <font>
      <sz val="8.8000000000000007"/>
      <color theme="1"/>
      <name val="Calibri"/>
      <family val="2"/>
    </font>
    <font>
      <sz val="14"/>
      <color theme="1"/>
      <name val="Calibri"/>
      <family val="2"/>
      <scheme val="minor"/>
    </font>
    <font>
      <b/>
      <sz val="11"/>
      <color theme="1"/>
      <name val="Wingdings"/>
      <charset val="2"/>
    </font>
    <font>
      <b/>
      <sz val="9.9"/>
      <color theme="1"/>
      <name val="Symbol"/>
      <family val="1"/>
      <charset val="2"/>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9" tint="0.59999389629810485"/>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24">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21" fillId="3" borderId="1" xfId="0" applyFont="1" applyFill="1" applyBorder="1" applyAlignment="1">
      <alignment horizontal="left" vertical="center" wrapText="1"/>
    </xf>
    <xf numFmtId="0" fontId="0" fillId="0" borderId="1" xfId="0" applyBorder="1" applyAlignment="1">
      <alignment horizontal="center" vertical="center" wrapText="1"/>
    </xf>
    <xf numFmtId="0" fontId="1" fillId="4" borderId="1" xfId="0" applyFont="1" applyFill="1" applyBorder="1" applyAlignment="1">
      <alignment horizontal="center" vertical="center" wrapText="1"/>
    </xf>
    <xf numFmtId="164" fontId="1" fillId="0" borderId="1" xfId="0" applyNumberFormat="1" applyFont="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0" fillId="13" borderId="1" xfId="0" applyFill="1" applyBorder="1" applyAlignment="1">
      <alignment wrapText="1"/>
    </xf>
    <xf numFmtId="0" fontId="0" fillId="13" borderId="1" xfId="0" applyFill="1" applyBorder="1"/>
    <xf numFmtId="0" fontId="23" fillId="0" borderId="1" xfId="0" applyFont="1" applyBorder="1" applyAlignment="1">
      <alignment vertical="center" wrapText="1"/>
    </xf>
    <xf numFmtId="0" fontId="24" fillId="13" borderId="1" xfId="0" applyFont="1" applyFill="1" applyBorder="1" applyAlignment="1">
      <alignment vertical="center" wrapText="1"/>
    </xf>
    <xf numFmtId="164" fontId="0" fillId="0" borderId="1" xfId="0" applyNumberFormat="1" applyBorder="1" applyAlignment="1">
      <alignment horizontal="center" vertical="center" wrapText="1"/>
    </xf>
    <xf numFmtId="0" fontId="0" fillId="14" borderId="1" xfId="0" applyFill="1" applyBorder="1" applyAlignment="1">
      <alignment wrapText="1"/>
    </xf>
    <xf numFmtId="0" fontId="11" fillId="14" borderId="1" xfId="0" applyFont="1" applyFill="1" applyBorder="1" applyAlignment="1">
      <alignment horizontal="center" vertical="center" wrapText="1"/>
    </xf>
    <xf numFmtId="0" fontId="22" fillId="0" borderId="0" xfId="0" applyFont="1" applyAlignment="1">
      <alignment horizontal="center" vertical="center" wrapText="1"/>
    </xf>
    <xf numFmtId="0" fontId="0" fillId="14" borderId="1" xfId="0" applyFill="1" applyBorder="1" applyAlignment="1">
      <alignment vertical="center" wrapText="1"/>
    </xf>
    <xf numFmtId="0" fontId="0" fillId="0" borderId="1" xfId="0" applyBorder="1" applyAlignment="1">
      <alignment vertical="top" wrapText="1"/>
    </xf>
    <xf numFmtId="10" fontId="0" fillId="13" borderId="1" xfId="0" applyNumberFormat="1" applyFill="1" applyBorder="1" applyAlignment="1">
      <alignment wrapText="1"/>
    </xf>
    <xf numFmtId="10" fontId="0" fillId="13" borderId="1" xfId="0" applyNumberFormat="1" applyFill="1" applyBorder="1" applyAlignment="1">
      <alignment horizontal="center" vertical="center" wrapText="1"/>
    </xf>
    <xf numFmtId="10" fontId="0" fillId="0" borderId="1" xfId="0" applyNumberFormat="1" applyBorder="1" applyAlignment="1">
      <alignment horizontal="center" vertical="center" wrapText="1"/>
    </xf>
    <xf numFmtId="0" fontId="22" fillId="0" borderId="1" xfId="0" applyFont="1" applyBorder="1" applyAlignment="1">
      <alignment horizontal="left" vertical="center" wrapText="1"/>
    </xf>
    <xf numFmtId="0" fontId="0" fillId="4" borderId="1" xfId="0" applyFill="1" applyBorder="1" applyAlignment="1">
      <alignment vertical="center" wrapText="1"/>
    </xf>
    <xf numFmtId="0" fontId="0" fillId="0" borderId="8" xfId="0" applyBorder="1" applyAlignment="1">
      <alignment horizontal="left" vertical="center" wrapText="1"/>
    </xf>
    <xf numFmtId="0" fontId="16"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16" fillId="0" borderId="1" xfId="0" applyFont="1" applyBorder="1" applyAlignment="1">
      <alignment horizontal="left" vertical="center" wrapText="1"/>
    </xf>
    <xf numFmtId="0" fontId="0" fillId="10" borderId="1" xfId="0" applyFill="1" applyBorder="1" applyAlignment="1">
      <alignment horizontal="center" vertical="center" wrapText="1"/>
    </xf>
    <xf numFmtId="0" fontId="1" fillId="8" borderId="1" xfId="0" applyFont="1" applyFill="1" applyBorder="1" applyAlignment="1">
      <alignment vertical="center" wrapText="1"/>
    </xf>
    <xf numFmtId="0" fontId="14" fillId="0" borderId="0" xfId="0" applyFont="1" applyAlignment="1">
      <alignment horizontal="center" vertical="center" wrapText="1"/>
    </xf>
    <xf numFmtId="0" fontId="9" fillId="0" borderId="1" xfId="0" applyFont="1" applyBorder="1" applyAlignment="1">
      <alignment horizontal="left" vertical="center" wrapText="1"/>
    </xf>
    <xf numFmtId="164" fontId="0" fillId="0" borderId="0" xfId="0" applyNumberFormat="1"/>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164" fontId="0" fillId="0" borderId="0" xfId="0" applyNumberFormat="1" applyAlignment="1">
      <alignment horizont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topLeftCell="A7" zoomScaleNormal="100" workbookViewId="0">
      <selection activeCell="E14" sqref="E14"/>
    </sheetView>
  </sheetViews>
  <sheetFormatPr baseColWidth="10" defaultRowHeight="15" x14ac:dyDescent="0.25"/>
  <cols>
    <col min="1" max="1" width="42.7109375" style="2" customWidth="1"/>
    <col min="2" max="2" width="82.85546875" style="2" customWidth="1"/>
    <col min="3" max="3" width="14.7109375" customWidth="1"/>
    <col min="4" max="4" width="17" customWidth="1"/>
  </cols>
  <sheetData>
    <row r="2" spans="1:8" ht="51" customHeight="1" x14ac:dyDescent="0.25">
      <c r="A2" s="81" t="s">
        <v>0</v>
      </c>
      <c r="B2" s="82"/>
    </row>
    <row r="3" spans="1:8" ht="35.25" customHeight="1" x14ac:dyDescent="0.25">
      <c r="A3" s="3" t="s">
        <v>1</v>
      </c>
      <c r="B3" s="3"/>
      <c r="C3" s="1"/>
      <c r="D3" s="1"/>
      <c r="E3" s="1"/>
      <c r="F3" s="1"/>
      <c r="G3" s="1"/>
      <c r="H3" s="1"/>
    </row>
    <row r="4" spans="1:8" ht="35.25" customHeight="1" x14ac:dyDescent="0.25">
      <c r="A4" s="4" t="s">
        <v>60</v>
      </c>
      <c r="B4" s="50" t="s">
        <v>126</v>
      </c>
    </row>
    <row r="5" spans="1:8" ht="35.25" customHeight="1" x14ac:dyDescent="0.25">
      <c r="A5" s="5" t="s">
        <v>3</v>
      </c>
      <c r="B5" s="50" t="s">
        <v>127</v>
      </c>
    </row>
    <row r="6" spans="1:8" ht="42.6" customHeight="1" x14ac:dyDescent="0.25">
      <c r="A6" s="5" t="s">
        <v>4</v>
      </c>
      <c r="B6" s="50"/>
      <c r="C6" s="78"/>
      <c r="D6" s="8"/>
    </row>
    <row r="7" spans="1:8" ht="35.25" customHeight="1" x14ac:dyDescent="0.25">
      <c r="A7" s="5" t="s">
        <v>2</v>
      </c>
      <c r="B7" s="5" t="s">
        <v>129</v>
      </c>
      <c r="C7" s="8"/>
      <c r="D7" s="8"/>
    </row>
    <row r="8" spans="1:8" ht="35.25" customHeight="1" x14ac:dyDescent="0.25">
      <c r="A8" s="5" t="s">
        <v>58</v>
      </c>
      <c r="B8" s="50" t="s">
        <v>128</v>
      </c>
      <c r="C8" s="8"/>
      <c r="D8" s="8"/>
    </row>
    <row r="9" spans="1:8" ht="35.25" customHeight="1" x14ac:dyDescent="0.25">
      <c r="A9" s="5" t="s">
        <v>78</v>
      </c>
      <c r="B9" s="50" t="s">
        <v>171</v>
      </c>
      <c r="C9" s="8"/>
      <c r="D9" s="8"/>
    </row>
    <row r="10" spans="1:8" ht="35.25" customHeight="1" x14ac:dyDescent="0.25">
      <c r="A10" s="7" t="s">
        <v>36</v>
      </c>
      <c r="B10" s="51" t="s">
        <v>131</v>
      </c>
      <c r="C10" s="8"/>
      <c r="D10" s="8"/>
      <c r="E10" s="1"/>
      <c r="F10" s="1"/>
      <c r="G10" s="1"/>
      <c r="H10" s="1"/>
    </row>
    <row r="11" spans="1:8" ht="35.25" customHeight="1" x14ac:dyDescent="0.25">
      <c r="A11" s="5" t="s">
        <v>37</v>
      </c>
      <c r="B11" s="5" t="s">
        <v>132</v>
      </c>
      <c r="C11" s="8"/>
      <c r="D11" s="8"/>
    </row>
    <row r="12" spans="1:8" ht="35.25" customHeight="1" x14ac:dyDescent="0.25">
      <c r="A12" s="5" t="s">
        <v>62</v>
      </c>
      <c r="B12" s="5" t="s">
        <v>133</v>
      </c>
      <c r="C12" s="8"/>
      <c r="D12" s="8"/>
    </row>
    <row r="13" spans="1:8" ht="35.25" customHeight="1" x14ac:dyDescent="0.25">
      <c r="A13" s="3" t="s">
        <v>6</v>
      </c>
      <c r="B13" s="49"/>
      <c r="C13" s="8"/>
      <c r="D13" s="8"/>
    </row>
    <row r="14" spans="1:8" ht="35.25" customHeight="1" x14ac:dyDescent="0.25">
      <c r="A14" s="4" t="s">
        <v>172</v>
      </c>
      <c r="B14" s="52">
        <v>3920709</v>
      </c>
      <c r="C14" s="83"/>
      <c r="D14" s="84"/>
    </row>
    <row r="15" spans="1:8" ht="35.25" customHeight="1" x14ac:dyDescent="0.25">
      <c r="A15" s="4" t="s">
        <v>5</v>
      </c>
      <c r="B15" s="52">
        <v>1251180</v>
      </c>
      <c r="C15" s="83"/>
      <c r="D15" s="84"/>
    </row>
    <row r="16" spans="1:8" ht="35.25" customHeight="1" x14ac:dyDescent="0.25">
      <c r="A16" s="7" t="s">
        <v>7</v>
      </c>
      <c r="B16" s="53">
        <v>0</v>
      </c>
    </row>
    <row r="17" spans="1:2" ht="35.25" customHeight="1" x14ac:dyDescent="0.25">
      <c r="A17" s="3" t="s">
        <v>38</v>
      </c>
      <c r="B17" s="6"/>
    </row>
    <row r="18" spans="1:2" ht="35.25" customHeight="1" x14ac:dyDescent="0.25">
      <c r="A18" s="30" t="s">
        <v>102</v>
      </c>
      <c r="B18" s="5" t="s">
        <v>161</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2">
    <mergeCell ref="A2:B2"/>
    <mergeCell ref="C14:D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opLeftCell="A13" zoomScale="90" zoomScaleNormal="90" workbookViewId="0">
      <selection activeCell="H20" sqref="H20"/>
    </sheetView>
  </sheetViews>
  <sheetFormatPr baseColWidth="10" defaultRowHeight="15" x14ac:dyDescent="0.25"/>
  <cols>
    <col min="1" max="1" width="61.85546875" style="11" customWidth="1"/>
    <col min="2" max="2" width="40.85546875" style="11" customWidth="1"/>
    <col min="3" max="4" width="11.42578125" style="12"/>
    <col min="5" max="5" width="37.85546875" style="12" customWidth="1"/>
  </cols>
  <sheetData>
    <row r="1" spans="1:5" x14ac:dyDescent="0.25">
      <c r="A1" s="13"/>
      <c r="B1" s="13"/>
    </row>
    <row r="2" spans="1:5" ht="51.75" customHeight="1" x14ac:dyDescent="0.25">
      <c r="A2" s="90" t="s">
        <v>8</v>
      </c>
      <c r="B2" s="91"/>
      <c r="C2" s="91"/>
      <c r="D2" s="91"/>
      <c r="E2" s="92"/>
    </row>
    <row r="3" spans="1:5" s="8" customFormat="1" ht="41.25" customHeight="1" x14ac:dyDescent="0.25">
      <c r="A3" s="96" t="s">
        <v>97</v>
      </c>
      <c r="B3" s="98" t="s">
        <v>103</v>
      </c>
      <c r="C3" s="100" t="s">
        <v>9</v>
      </c>
      <c r="D3" s="100"/>
      <c r="E3" s="101" t="s">
        <v>10</v>
      </c>
    </row>
    <row r="4" spans="1:5" s="8" customFormat="1" ht="41.25" customHeight="1" x14ac:dyDescent="0.25">
      <c r="A4" s="97"/>
      <c r="B4" s="99"/>
      <c r="C4" s="9" t="s">
        <v>11</v>
      </c>
      <c r="D4" s="10" t="s">
        <v>12</v>
      </c>
      <c r="E4" s="102"/>
    </row>
    <row r="5" spans="1:5" ht="41.25" customHeight="1" x14ac:dyDescent="0.25">
      <c r="A5" s="5" t="s">
        <v>63</v>
      </c>
      <c r="B5" s="5" t="s">
        <v>13</v>
      </c>
      <c r="C5" s="54" t="s">
        <v>134</v>
      </c>
      <c r="D5" s="54"/>
      <c r="E5" s="50" t="s">
        <v>135</v>
      </c>
    </row>
    <row r="6" spans="1:5" ht="159" customHeight="1" x14ac:dyDescent="0.25">
      <c r="A6" s="5" t="s">
        <v>79</v>
      </c>
      <c r="B6" s="5" t="s">
        <v>14</v>
      </c>
      <c r="C6" s="54" t="s">
        <v>134</v>
      </c>
      <c r="D6" s="54"/>
      <c r="E6" s="55" t="s">
        <v>170</v>
      </c>
    </row>
    <row r="7" spans="1:5" ht="45.95" customHeight="1" x14ac:dyDescent="0.25">
      <c r="A7" s="5" t="s">
        <v>80</v>
      </c>
      <c r="B7" s="5" t="s">
        <v>61</v>
      </c>
      <c r="C7" s="54" t="s">
        <v>134</v>
      </c>
      <c r="D7" s="54"/>
      <c r="E7" s="73"/>
    </row>
    <row r="8" spans="1:5" ht="108.95" customHeight="1" x14ac:dyDescent="0.25">
      <c r="A8" s="14" t="s">
        <v>16</v>
      </c>
      <c r="B8" s="14" t="s">
        <v>15</v>
      </c>
      <c r="C8" s="54" t="s">
        <v>134</v>
      </c>
      <c r="D8" s="54"/>
      <c r="E8" s="55" t="s">
        <v>174</v>
      </c>
    </row>
    <row r="9" spans="1:5" ht="87" customHeight="1" x14ac:dyDescent="0.25">
      <c r="A9" s="14" t="s">
        <v>17</v>
      </c>
      <c r="B9" s="14" t="s">
        <v>15</v>
      </c>
      <c r="C9" s="54" t="s">
        <v>134</v>
      </c>
      <c r="D9" s="54"/>
      <c r="E9" s="55" t="s">
        <v>173</v>
      </c>
    </row>
    <row r="10" spans="1:5" ht="51" customHeight="1" x14ac:dyDescent="0.25">
      <c r="A10" s="14" t="s">
        <v>18</v>
      </c>
      <c r="B10" s="14" t="s">
        <v>15</v>
      </c>
      <c r="C10" s="54" t="s">
        <v>134</v>
      </c>
      <c r="D10" s="54"/>
      <c r="E10" s="50" t="s">
        <v>175</v>
      </c>
    </row>
    <row r="11" spans="1:5" ht="41.25" customHeight="1" x14ac:dyDescent="0.25">
      <c r="A11" s="14" t="s">
        <v>19</v>
      </c>
      <c r="B11" s="14" t="s">
        <v>15</v>
      </c>
      <c r="C11" s="54" t="s">
        <v>134</v>
      </c>
      <c r="D11" s="54"/>
      <c r="E11" s="50" t="s">
        <v>138</v>
      </c>
    </row>
    <row r="12" spans="1:5" ht="41.25" customHeight="1" x14ac:dyDescent="0.25">
      <c r="A12" s="15" t="s">
        <v>64</v>
      </c>
      <c r="B12" s="14" t="s">
        <v>23</v>
      </c>
      <c r="C12" s="54" t="s">
        <v>134</v>
      </c>
      <c r="D12" s="54"/>
      <c r="E12" s="50" t="s">
        <v>137</v>
      </c>
    </row>
    <row r="13" spans="1:5" ht="41.25" customHeight="1" x14ac:dyDescent="0.25">
      <c r="A13" s="15" t="s">
        <v>65</v>
      </c>
      <c r="B13" s="14" t="s">
        <v>24</v>
      </c>
      <c r="C13" s="54" t="s">
        <v>134</v>
      </c>
      <c r="D13" s="54"/>
      <c r="E13" s="50" t="s">
        <v>139</v>
      </c>
    </row>
    <row r="14" spans="1:5" ht="41.25" customHeight="1" x14ac:dyDescent="0.25">
      <c r="A14" s="15" t="s">
        <v>20</v>
      </c>
      <c r="B14" s="14" t="s">
        <v>24</v>
      </c>
      <c r="C14" s="54" t="s">
        <v>134</v>
      </c>
      <c r="D14" s="54"/>
      <c r="E14" s="50" t="s">
        <v>140</v>
      </c>
    </row>
    <row r="15" spans="1:5" ht="41.25" customHeight="1" x14ac:dyDescent="0.25">
      <c r="A15" s="15" t="s">
        <v>21</v>
      </c>
      <c r="B15" s="14" t="s">
        <v>25</v>
      </c>
      <c r="C15" s="54" t="s">
        <v>134</v>
      </c>
      <c r="D15" s="54"/>
      <c r="E15" s="50" t="s">
        <v>136</v>
      </c>
    </row>
    <row r="16" spans="1:5" ht="55.5" customHeight="1" x14ac:dyDescent="0.25">
      <c r="A16" s="15" t="s">
        <v>53</v>
      </c>
      <c r="B16" s="14" t="s">
        <v>27</v>
      </c>
      <c r="C16" s="54" t="s">
        <v>134</v>
      </c>
      <c r="D16" s="54"/>
      <c r="E16" s="50" t="s">
        <v>141</v>
      </c>
    </row>
    <row r="17" spans="1:5" ht="41.25" customHeight="1" x14ac:dyDescent="0.25">
      <c r="A17" s="14" t="s">
        <v>22</v>
      </c>
      <c r="B17" s="14" t="s">
        <v>26</v>
      </c>
      <c r="C17" s="54" t="s">
        <v>134</v>
      </c>
      <c r="D17" s="54"/>
      <c r="E17" s="50" t="s">
        <v>136</v>
      </c>
    </row>
    <row r="18" spans="1:5" ht="41.25" customHeight="1" x14ac:dyDescent="0.25">
      <c r="A18" s="93" t="s">
        <v>28</v>
      </c>
      <c r="B18" s="94"/>
      <c r="C18" s="94"/>
      <c r="D18" s="94"/>
      <c r="E18" s="95"/>
    </row>
    <row r="19" spans="1:5" ht="41.25" customHeight="1" x14ac:dyDescent="0.25">
      <c r="A19" s="85" t="s">
        <v>59</v>
      </c>
      <c r="B19" s="86"/>
      <c r="C19" s="86"/>
      <c r="D19" s="86"/>
      <c r="E19" s="87"/>
    </row>
    <row r="20" spans="1:5" ht="66" customHeight="1" x14ac:dyDescent="0.25">
      <c r="A20" s="85" t="s">
        <v>252</v>
      </c>
      <c r="B20" s="86"/>
      <c r="C20" s="86"/>
      <c r="D20" s="86"/>
      <c r="E20" s="87"/>
    </row>
    <row r="21" spans="1:5" ht="61.5" customHeight="1" x14ac:dyDescent="0.25">
      <c r="A21" s="85" t="s">
        <v>241</v>
      </c>
      <c r="B21" s="86"/>
      <c r="C21" s="86"/>
      <c r="D21" s="86"/>
      <c r="E21" s="87"/>
    </row>
    <row r="22" spans="1:5" ht="53.1" customHeight="1" x14ac:dyDescent="0.25">
      <c r="A22" s="85" t="s">
        <v>66</v>
      </c>
      <c r="B22" s="88"/>
      <c r="C22" s="88"/>
      <c r="D22" s="88"/>
      <c r="E22" s="89"/>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opLeftCell="A43" zoomScaleNormal="100" workbookViewId="0">
      <selection activeCell="F19" sqref="F19"/>
    </sheetView>
  </sheetViews>
  <sheetFormatPr baseColWidth="10" defaultRowHeight="15" x14ac:dyDescent="0.25"/>
  <cols>
    <col min="1" max="1" width="54.42578125" customWidth="1"/>
    <col min="2" max="2" width="78.85546875" customWidth="1"/>
    <col min="3" max="3" width="16.42578125" customWidth="1"/>
    <col min="4" max="4" width="64.28515625" customWidth="1"/>
    <col min="5" max="5" width="39.85546875" customWidth="1"/>
    <col min="6" max="6" width="105" customWidth="1"/>
  </cols>
  <sheetData>
    <row r="1" spans="1:6" x14ac:dyDescent="0.25">
      <c r="A1" s="13"/>
      <c r="B1" s="13"/>
    </row>
    <row r="2" spans="1:6" ht="54" customHeight="1" x14ac:dyDescent="0.25">
      <c r="A2" s="90" t="s">
        <v>29</v>
      </c>
      <c r="B2" s="91"/>
      <c r="C2" s="91"/>
      <c r="D2" s="92"/>
    </row>
    <row r="3" spans="1:6" ht="16.5" customHeight="1" x14ac:dyDescent="0.25">
      <c r="A3" s="18"/>
      <c r="B3" s="37"/>
    </row>
    <row r="4" spans="1:6" ht="20.25" customHeight="1" x14ac:dyDescent="0.25">
      <c r="A4" s="16"/>
      <c r="B4" s="38"/>
      <c r="C4" s="32" t="s">
        <v>100</v>
      </c>
    </row>
    <row r="5" spans="1:6" ht="33" customHeight="1" x14ac:dyDescent="0.25">
      <c r="A5" s="16"/>
      <c r="B5" s="17"/>
      <c r="C5" s="33" t="s">
        <v>99</v>
      </c>
    </row>
    <row r="6" spans="1:6" ht="29.1" customHeight="1" x14ac:dyDescent="0.25">
      <c r="A6" s="19"/>
      <c r="B6" s="17"/>
      <c r="C6" s="34" t="s">
        <v>98</v>
      </c>
    </row>
    <row r="7" spans="1:6" s="12" customFormat="1" ht="57" customHeight="1" x14ac:dyDescent="0.25">
      <c r="A7" s="46" t="s">
        <v>113</v>
      </c>
      <c r="B7" s="46" t="s">
        <v>112</v>
      </c>
      <c r="C7" s="47" t="s">
        <v>82</v>
      </c>
      <c r="D7" s="47" t="s">
        <v>101</v>
      </c>
      <c r="E7" s="47" t="s">
        <v>81</v>
      </c>
      <c r="F7" s="74" t="s">
        <v>242</v>
      </c>
    </row>
    <row r="8" spans="1:6" s="12" customFormat="1" ht="39.75" customHeight="1" x14ac:dyDescent="0.25">
      <c r="A8" s="103" t="s">
        <v>106</v>
      </c>
      <c r="B8" s="104"/>
      <c r="C8" s="104"/>
      <c r="D8" s="105"/>
      <c r="E8" s="44"/>
      <c r="F8" s="44"/>
    </row>
    <row r="9" spans="1:6" s="12" customFormat="1" ht="122.25" customHeight="1" x14ac:dyDescent="0.25">
      <c r="A9" s="14" t="s">
        <v>83</v>
      </c>
      <c r="B9" s="14" t="s">
        <v>118</v>
      </c>
      <c r="C9" s="76">
        <v>2</v>
      </c>
      <c r="D9" s="31" t="s">
        <v>176</v>
      </c>
      <c r="E9" s="56"/>
    </row>
    <row r="10" spans="1:6" s="12" customFormat="1" ht="152.25" customHeight="1" x14ac:dyDescent="0.25">
      <c r="A10" s="14" t="s">
        <v>84</v>
      </c>
      <c r="B10" s="14" t="s">
        <v>93</v>
      </c>
      <c r="C10" s="76">
        <v>2</v>
      </c>
      <c r="D10" s="14" t="s">
        <v>163</v>
      </c>
      <c r="E10" s="56"/>
    </row>
    <row r="11" spans="1:6" s="12" customFormat="1" ht="129.75" customHeight="1" x14ac:dyDescent="0.25">
      <c r="A11" s="14" t="s">
        <v>68</v>
      </c>
      <c r="B11" s="14" t="s">
        <v>69</v>
      </c>
      <c r="C11" s="76">
        <v>2</v>
      </c>
      <c r="D11" s="14" t="s">
        <v>217</v>
      </c>
      <c r="E11" s="56"/>
      <c r="F11" s="64"/>
    </row>
    <row r="12" spans="1:6" s="20" customFormat="1" ht="41.25" customHeight="1" x14ac:dyDescent="0.25">
      <c r="A12" s="103" t="s">
        <v>107</v>
      </c>
      <c r="B12" s="104"/>
      <c r="C12" s="104"/>
      <c r="D12" s="105"/>
      <c r="E12" s="77"/>
    </row>
    <row r="13" spans="1:6" s="12" customFormat="1" ht="167.25" customHeight="1" x14ac:dyDescent="0.25">
      <c r="A13" s="12" t="s">
        <v>86</v>
      </c>
      <c r="B13" s="36" t="s">
        <v>94</v>
      </c>
      <c r="C13" s="76">
        <v>2</v>
      </c>
      <c r="D13" s="31" t="s">
        <v>177</v>
      </c>
      <c r="E13" s="56"/>
    </row>
    <row r="14" spans="1:6" s="12" customFormat="1" ht="229.5" customHeight="1" x14ac:dyDescent="0.25">
      <c r="A14" s="14" t="s">
        <v>77</v>
      </c>
      <c r="B14" s="41" t="s">
        <v>85</v>
      </c>
      <c r="C14" s="76">
        <v>2</v>
      </c>
      <c r="D14" s="14" t="s">
        <v>218</v>
      </c>
      <c r="E14" s="75" t="s">
        <v>230</v>
      </c>
    </row>
    <row r="15" spans="1:6" s="12" customFormat="1" ht="103.5" customHeight="1" x14ac:dyDescent="0.25">
      <c r="A15" s="14" t="s">
        <v>52</v>
      </c>
      <c r="B15" s="14" t="s">
        <v>114</v>
      </c>
      <c r="C15" s="76">
        <v>2</v>
      </c>
      <c r="D15" s="14" t="s">
        <v>162</v>
      </c>
      <c r="E15" s="70"/>
    </row>
    <row r="16" spans="1:6" s="12" customFormat="1" ht="109.5" customHeight="1" x14ac:dyDescent="0.25">
      <c r="A16" s="14" t="s">
        <v>51</v>
      </c>
      <c r="B16" s="31" t="s">
        <v>123</v>
      </c>
      <c r="C16" s="76">
        <v>2</v>
      </c>
      <c r="D16" s="14" t="s">
        <v>220</v>
      </c>
      <c r="E16" s="73" t="s">
        <v>219</v>
      </c>
      <c r="F16" s="14" t="s">
        <v>243</v>
      </c>
    </row>
    <row r="17" spans="1:6" s="12" customFormat="1" ht="181.5" customHeight="1" x14ac:dyDescent="0.25">
      <c r="A17" s="31" t="s">
        <v>70</v>
      </c>
      <c r="B17" s="31" t="s">
        <v>119</v>
      </c>
      <c r="C17" s="76">
        <v>2</v>
      </c>
      <c r="D17" s="14" t="s">
        <v>221</v>
      </c>
      <c r="E17" s="56"/>
    </row>
    <row r="18" spans="1:6" s="12" customFormat="1" ht="166.5" customHeight="1" x14ac:dyDescent="0.25">
      <c r="A18" s="14" t="s">
        <v>87</v>
      </c>
      <c r="B18" s="36" t="s">
        <v>122</v>
      </c>
      <c r="C18" s="76">
        <v>2</v>
      </c>
      <c r="D18" s="14" t="s">
        <v>164</v>
      </c>
      <c r="E18" s="55" t="s">
        <v>231</v>
      </c>
      <c r="F18" s="14" t="s">
        <v>251</v>
      </c>
    </row>
    <row r="19" spans="1:6" s="12" customFormat="1" ht="69.75" customHeight="1" x14ac:dyDescent="0.25">
      <c r="A19" s="14" t="s">
        <v>89</v>
      </c>
      <c r="B19" s="14" t="s">
        <v>95</v>
      </c>
      <c r="C19" s="50" t="s">
        <v>130</v>
      </c>
      <c r="D19" s="14"/>
      <c r="E19" s="56"/>
    </row>
    <row r="20" spans="1:6" s="12" customFormat="1" ht="46.5" customHeight="1" x14ac:dyDescent="0.25">
      <c r="A20" s="103" t="s">
        <v>108</v>
      </c>
      <c r="B20" s="104"/>
      <c r="C20" s="104"/>
      <c r="D20" s="105"/>
      <c r="E20" s="14"/>
    </row>
    <row r="21" spans="1:6" s="12" customFormat="1" ht="167.25" customHeight="1" x14ac:dyDescent="0.25">
      <c r="A21" s="14" t="s">
        <v>50</v>
      </c>
      <c r="B21" s="36" t="s">
        <v>117</v>
      </c>
      <c r="C21" s="76">
        <v>2</v>
      </c>
      <c r="D21" s="31" t="s">
        <v>165</v>
      </c>
      <c r="E21" s="55" t="s">
        <v>232</v>
      </c>
      <c r="F21" s="14" t="s">
        <v>250</v>
      </c>
    </row>
    <row r="22" spans="1:6" s="40" customFormat="1" ht="66" customHeight="1" x14ac:dyDescent="0.25">
      <c r="A22" s="36" t="s">
        <v>54</v>
      </c>
      <c r="B22" s="36" t="s">
        <v>75</v>
      </c>
      <c r="C22" s="76">
        <v>2</v>
      </c>
      <c r="D22" s="36" t="s">
        <v>178</v>
      </c>
      <c r="E22" s="56"/>
    </row>
    <row r="23" spans="1:6" s="12" customFormat="1" ht="63" customHeight="1" x14ac:dyDescent="0.25">
      <c r="A23" s="14" t="s">
        <v>90</v>
      </c>
      <c r="B23" s="14" t="s">
        <v>115</v>
      </c>
      <c r="C23" s="50" t="s">
        <v>130</v>
      </c>
      <c r="D23" s="14"/>
      <c r="E23" s="56"/>
    </row>
    <row r="24" spans="1:6" s="21" customFormat="1" ht="36.75" customHeight="1" x14ac:dyDescent="0.25">
      <c r="A24" s="103" t="s">
        <v>109</v>
      </c>
      <c r="B24" s="104"/>
      <c r="C24" s="104"/>
      <c r="D24" s="105"/>
      <c r="E24" s="43"/>
    </row>
    <row r="25" spans="1:6" s="12" customFormat="1" ht="270" customHeight="1" x14ac:dyDescent="0.25">
      <c r="A25" s="14" t="s">
        <v>49</v>
      </c>
      <c r="B25" s="14" t="s">
        <v>124</v>
      </c>
      <c r="C25" s="76">
        <v>2</v>
      </c>
      <c r="D25" s="14" t="s">
        <v>166</v>
      </c>
      <c r="E25" s="73" t="s">
        <v>233</v>
      </c>
      <c r="F25" s="14" t="s">
        <v>244</v>
      </c>
    </row>
    <row r="26" spans="1:6" s="12" customFormat="1" ht="340.5" customHeight="1" x14ac:dyDescent="0.25">
      <c r="A26" s="14" t="s">
        <v>48</v>
      </c>
      <c r="B26" s="36" t="s">
        <v>96</v>
      </c>
      <c r="C26" s="76">
        <v>2</v>
      </c>
      <c r="D26" s="14" t="s">
        <v>167</v>
      </c>
      <c r="E26" s="73" t="s">
        <v>234</v>
      </c>
      <c r="F26" s="14" t="s">
        <v>245</v>
      </c>
    </row>
    <row r="27" spans="1:6" s="40" customFormat="1" ht="67.5" customHeight="1" x14ac:dyDescent="0.25">
      <c r="A27" s="36" t="s">
        <v>57</v>
      </c>
      <c r="B27" s="39" t="s">
        <v>73</v>
      </c>
      <c r="C27" s="76">
        <v>2</v>
      </c>
      <c r="D27" s="36" t="s">
        <v>168</v>
      </c>
      <c r="E27" s="73" t="s">
        <v>235</v>
      </c>
      <c r="F27" s="36" t="s">
        <v>246</v>
      </c>
    </row>
    <row r="28" spans="1:6" s="12" customFormat="1" ht="125.25" customHeight="1" x14ac:dyDescent="0.25">
      <c r="A28" s="36" t="s">
        <v>74</v>
      </c>
      <c r="B28" s="48" t="s">
        <v>120</v>
      </c>
      <c r="C28" s="76">
        <v>2</v>
      </c>
      <c r="D28" s="14" t="s">
        <v>169</v>
      </c>
      <c r="E28" s="56"/>
    </row>
    <row r="29" spans="1:6" s="12" customFormat="1" ht="37.5" customHeight="1" x14ac:dyDescent="0.25">
      <c r="A29" s="103" t="s">
        <v>110</v>
      </c>
      <c r="B29" s="104"/>
      <c r="C29" s="104"/>
      <c r="D29" s="105"/>
      <c r="E29" s="44"/>
    </row>
    <row r="30" spans="1:6" s="12" customFormat="1" ht="78" customHeight="1" x14ac:dyDescent="0.25">
      <c r="A30" s="14" t="s">
        <v>30</v>
      </c>
      <c r="B30" s="36" t="s">
        <v>72</v>
      </c>
      <c r="C30" s="76">
        <v>2</v>
      </c>
      <c r="D30" s="5" t="s">
        <v>222</v>
      </c>
      <c r="E30" s="56"/>
    </row>
    <row r="31" spans="1:6" s="12" customFormat="1" ht="179.25" customHeight="1" x14ac:dyDescent="0.25">
      <c r="A31" s="71" t="s">
        <v>55</v>
      </c>
      <c r="B31" s="14" t="s">
        <v>116</v>
      </c>
      <c r="C31" s="76">
        <v>2</v>
      </c>
      <c r="D31" s="72" t="s">
        <v>239</v>
      </c>
      <c r="E31" s="73" t="s">
        <v>240</v>
      </c>
      <c r="F31" s="14" t="s">
        <v>248</v>
      </c>
    </row>
    <row r="32" spans="1:6" s="12" customFormat="1" ht="409.5" x14ac:dyDescent="0.25">
      <c r="A32" s="14" t="s">
        <v>88</v>
      </c>
      <c r="B32" s="14" t="s">
        <v>121</v>
      </c>
      <c r="C32" s="76">
        <v>2</v>
      </c>
      <c r="D32" s="14" t="s">
        <v>223</v>
      </c>
      <c r="E32" s="55" t="s">
        <v>224</v>
      </c>
      <c r="F32" s="14" t="s">
        <v>249</v>
      </c>
    </row>
    <row r="33" spans="1:5" s="12" customFormat="1" ht="75" x14ac:dyDescent="0.25">
      <c r="A33" s="14" t="s">
        <v>91</v>
      </c>
      <c r="B33" s="14" t="s">
        <v>71</v>
      </c>
      <c r="C33" s="50" t="s">
        <v>130</v>
      </c>
      <c r="D33" s="14"/>
      <c r="E33" s="56"/>
    </row>
    <row r="34" spans="1:5" s="12" customFormat="1" x14ac:dyDescent="0.25">
      <c r="A34" s="14"/>
      <c r="B34" s="14"/>
      <c r="C34" s="14"/>
      <c r="D34" s="14"/>
      <c r="E34" s="14"/>
    </row>
    <row r="35" spans="1:5" s="12" customFormat="1" ht="32.25" customHeight="1" x14ac:dyDescent="0.25">
      <c r="A35" s="103" t="s">
        <v>111</v>
      </c>
      <c r="B35" s="104"/>
      <c r="C35" s="104"/>
      <c r="D35" s="105"/>
      <c r="E35" s="44"/>
    </row>
    <row r="36" spans="1:5" s="12" customFormat="1" ht="47.1" customHeight="1" x14ac:dyDescent="0.25">
      <c r="A36" s="31" t="s">
        <v>92</v>
      </c>
      <c r="B36" s="14"/>
      <c r="C36" s="50" t="s">
        <v>130</v>
      </c>
      <c r="D36" s="14"/>
      <c r="E36" s="56"/>
    </row>
    <row r="37" spans="1:5" s="12" customFormat="1" ht="18" customHeight="1" x14ac:dyDescent="0.25">
      <c r="A37" s="42"/>
      <c r="B37" s="14"/>
      <c r="C37" s="14"/>
      <c r="D37" s="14"/>
      <c r="E37" s="45"/>
    </row>
    <row r="38" spans="1:5" s="12" customFormat="1" ht="33" customHeight="1" x14ac:dyDescent="0.25">
      <c r="A38" s="109" t="s">
        <v>31</v>
      </c>
      <c r="B38" s="110"/>
      <c r="C38" s="110"/>
      <c r="D38" s="110"/>
      <c r="E38" s="111"/>
    </row>
    <row r="39" spans="1:5" s="12" customFormat="1" ht="18.75" x14ac:dyDescent="0.25">
      <c r="A39" s="22" t="s">
        <v>236</v>
      </c>
      <c r="B39" s="29" t="s">
        <v>247</v>
      </c>
      <c r="C39" s="76" t="s">
        <v>253</v>
      </c>
      <c r="D39" s="115"/>
      <c r="E39" s="116"/>
    </row>
    <row r="40" spans="1:5" s="12" customFormat="1" ht="84" customHeight="1" x14ac:dyDescent="0.25">
      <c r="A40" s="120" t="s">
        <v>32</v>
      </c>
      <c r="B40" s="117" t="s">
        <v>238</v>
      </c>
      <c r="C40" s="118"/>
      <c r="D40" s="118"/>
      <c r="E40" s="119"/>
    </row>
    <row r="41" spans="1:5" s="12" customFormat="1" ht="143.44999999999999" customHeight="1" x14ac:dyDescent="0.25">
      <c r="A41" s="121"/>
      <c r="B41" s="117" t="s">
        <v>237</v>
      </c>
      <c r="C41" s="118"/>
      <c r="D41" s="118"/>
      <c r="E41" s="119"/>
    </row>
    <row r="42" spans="1:5" s="12" customFormat="1" ht="60.95" customHeight="1" x14ac:dyDescent="0.25">
      <c r="A42" s="122"/>
      <c r="B42" s="117" t="s">
        <v>104</v>
      </c>
      <c r="C42" s="118"/>
      <c r="D42" s="118"/>
      <c r="E42" s="119"/>
    </row>
    <row r="43" spans="1:5" s="12" customFormat="1" ht="34.5" customHeight="1" x14ac:dyDescent="0.25">
      <c r="A43" s="109" t="s">
        <v>33</v>
      </c>
      <c r="B43" s="110"/>
      <c r="C43" s="110"/>
      <c r="D43" s="110"/>
      <c r="E43" s="111"/>
    </row>
    <row r="44" spans="1:5" s="12" customFormat="1" ht="60.75" customHeight="1" x14ac:dyDescent="0.25">
      <c r="A44" s="22" t="s">
        <v>34</v>
      </c>
      <c r="B44" s="106" t="s">
        <v>105</v>
      </c>
      <c r="C44" s="107"/>
      <c r="D44" s="107"/>
      <c r="E44" s="108"/>
    </row>
    <row r="45" spans="1:5" s="12" customFormat="1" ht="114" customHeight="1" x14ac:dyDescent="0.25">
      <c r="A45" s="22" t="s">
        <v>35</v>
      </c>
      <c r="B45" s="106" t="s">
        <v>254</v>
      </c>
      <c r="C45" s="107"/>
      <c r="D45" s="107"/>
      <c r="E45" s="108"/>
    </row>
    <row r="46" spans="1:5" s="12" customFormat="1" ht="42.75" customHeight="1" x14ac:dyDescent="0.25">
      <c r="A46" s="35" t="s">
        <v>56</v>
      </c>
      <c r="B46" s="112" t="s">
        <v>67</v>
      </c>
      <c r="C46" s="113"/>
      <c r="D46" s="113"/>
      <c r="E46" s="114"/>
    </row>
    <row r="47" spans="1:5" s="12" customFormat="1" x14ac:dyDescent="0.25"/>
    <row r="48" spans="1:5"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sheetData>
  <mergeCells count="17">
    <mergeCell ref="B45:E45"/>
    <mergeCell ref="B46:E46"/>
    <mergeCell ref="A43:E43"/>
    <mergeCell ref="D39:E39"/>
    <mergeCell ref="B40:E40"/>
    <mergeCell ref="A40:A42"/>
    <mergeCell ref="B41:E41"/>
    <mergeCell ref="B42:E42"/>
    <mergeCell ref="A2:D2"/>
    <mergeCell ref="A8:D8"/>
    <mergeCell ref="A12:D12"/>
    <mergeCell ref="B44:E44"/>
    <mergeCell ref="A38:E38"/>
    <mergeCell ref="A20:D20"/>
    <mergeCell ref="A24:D24"/>
    <mergeCell ref="A29:D29"/>
    <mergeCell ref="A35:D35"/>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tabSelected="1" topLeftCell="A26" zoomScaleNormal="100" workbookViewId="0">
      <selection activeCell="B32" sqref="B32:C32"/>
    </sheetView>
  </sheetViews>
  <sheetFormatPr baseColWidth="10" defaultRowHeight="15" x14ac:dyDescent="0.25"/>
  <cols>
    <col min="1" max="1" width="35.7109375" style="11" customWidth="1"/>
    <col min="2" max="2" width="14.140625" customWidth="1"/>
    <col min="3" max="3" width="15" customWidth="1"/>
    <col min="4" max="4" width="13.28515625" customWidth="1"/>
    <col min="5" max="5" width="17.85546875" customWidth="1"/>
    <col min="6" max="6" width="50.28515625" customWidth="1"/>
    <col min="7" max="7" width="58.5703125" customWidth="1"/>
    <col min="8" max="8" width="24.85546875" customWidth="1"/>
    <col min="9" max="9" width="17" customWidth="1"/>
    <col min="10" max="10" width="34.7109375" customWidth="1"/>
    <col min="11" max="11" width="22.7109375" customWidth="1"/>
    <col min="12" max="12" width="31.5703125" customWidth="1"/>
  </cols>
  <sheetData>
    <row r="1" spans="1:12" ht="30.75" customHeight="1" x14ac:dyDescent="0.25"/>
    <row r="2" spans="1:12" ht="70.150000000000006" customHeight="1" x14ac:dyDescent="0.25">
      <c r="A2" s="26" t="s">
        <v>39</v>
      </c>
      <c r="B2" s="26" t="s">
        <v>125</v>
      </c>
      <c r="C2" s="26" t="s">
        <v>40</v>
      </c>
      <c r="D2" s="63" t="s">
        <v>41</v>
      </c>
      <c r="E2" s="26" t="s">
        <v>42</v>
      </c>
      <c r="F2" s="26" t="s">
        <v>47</v>
      </c>
      <c r="G2" s="26" t="s">
        <v>258</v>
      </c>
      <c r="H2" s="27" t="s">
        <v>43</v>
      </c>
      <c r="I2" s="27" t="s">
        <v>46</v>
      </c>
      <c r="J2" s="27" t="s">
        <v>44</v>
      </c>
      <c r="K2" s="27" t="s">
        <v>76</v>
      </c>
      <c r="L2" s="27" t="s">
        <v>45</v>
      </c>
    </row>
    <row r="3" spans="1:12" ht="45" x14ac:dyDescent="0.25">
      <c r="A3" s="60" t="s">
        <v>142</v>
      </c>
      <c r="B3" s="68">
        <v>0.29599999999999999</v>
      </c>
      <c r="C3" s="57"/>
      <c r="D3" s="62"/>
      <c r="E3" s="57"/>
      <c r="F3" s="57"/>
      <c r="G3" s="57"/>
      <c r="H3" s="57"/>
      <c r="I3" s="57"/>
      <c r="J3" s="57"/>
      <c r="K3" s="57"/>
      <c r="L3" s="58"/>
    </row>
    <row r="4" spans="1:12" ht="108.95" customHeight="1" x14ac:dyDescent="0.25">
      <c r="A4" s="59" t="s">
        <v>145</v>
      </c>
      <c r="B4" s="61">
        <v>600000</v>
      </c>
      <c r="C4" s="61"/>
      <c r="D4" s="65"/>
      <c r="E4" s="69">
        <f>B4/B32</f>
        <v>0.11601177055424043</v>
      </c>
      <c r="F4" s="5" t="s">
        <v>256</v>
      </c>
      <c r="G4" s="5" t="s">
        <v>257</v>
      </c>
      <c r="H4" s="5" t="s">
        <v>179</v>
      </c>
      <c r="I4" s="14" t="s">
        <v>180</v>
      </c>
      <c r="J4" s="5" t="s">
        <v>182</v>
      </c>
      <c r="K4" s="36" t="s">
        <v>255</v>
      </c>
      <c r="L4" s="14" t="s">
        <v>181</v>
      </c>
    </row>
    <row r="5" spans="1:12" ht="152.25" customHeight="1" x14ac:dyDescent="0.25">
      <c r="A5" s="59" t="s">
        <v>146</v>
      </c>
      <c r="B5" s="61">
        <v>500000</v>
      </c>
      <c r="C5" s="61"/>
      <c r="D5" s="62"/>
      <c r="E5" s="69">
        <f>B5/B32</f>
        <v>9.6676475461867029E-2</v>
      </c>
      <c r="F5" s="14" t="s">
        <v>259</v>
      </c>
      <c r="G5" s="66" t="s">
        <v>260</v>
      </c>
      <c r="H5" s="5" t="s">
        <v>183</v>
      </c>
      <c r="I5" s="14" t="s">
        <v>180</v>
      </c>
      <c r="J5" s="5" t="s">
        <v>184</v>
      </c>
      <c r="K5" s="5" t="s">
        <v>185</v>
      </c>
      <c r="L5" s="5" t="s">
        <v>186</v>
      </c>
    </row>
    <row r="6" spans="1:12" ht="87" customHeight="1" x14ac:dyDescent="0.25">
      <c r="A6" s="59" t="s">
        <v>147</v>
      </c>
      <c r="C6" s="61">
        <v>200000</v>
      </c>
      <c r="D6" s="62"/>
      <c r="E6" s="69">
        <f>C6/B32</f>
        <v>3.8670590184746813E-2</v>
      </c>
      <c r="F6" s="5" t="s">
        <v>261</v>
      </c>
      <c r="G6" s="66" t="s">
        <v>262</v>
      </c>
      <c r="H6" s="5" t="s">
        <v>183</v>
      </c>
      <c r="I6" s="14" t="s">
        <v>187</v>
      </c>
      <c r="J6" s="5" t="s">
        <v>184</v>
      </c>
      <c r="K6" s="5" t="s">
        <v>188</v>
      </c>
      <c r="L6" s="5" t="s">
        <v>189</v>
      </c>
    </row>
    <row r="7" spans="1:12" ht="165" customHeight="1" x14ac:dyDescent="0.25">
      <c r="A7" s="59" t="s">
        <v>148</v>
      </c>
      <c r="B7" s="61">
        <v>100000</v>
      </c>
      <c r="C7" s="61"/>
      <c r="D7" s="62"/>
      <c r="E7" s="69">
        <f>B7/B32</f>
        <v>1.9335295092373406E-2</v>
      </c>
      <c r="F7" s="5" t="s">
        <v>190</v>
      </c>
      <c r="G7" s="14" t="s">
        <v>263</v>
      </c>
      <c r="H7" s="5" t="s">
        <v>183</v>
      </c>
      <c r="I7" s="5" t="s">
        <v>187</v>
      </c>
      <c r="J7" s="5" t="s">
        <v>225</v>
      </c>
      <c r="K7" s="5" t="s">
        <v>191</v>
      </c>
      <c r="L7" s="5" t="s">
        <v>189</v>
      </c>
    </row>
    <row r="8" spans="1:12" ht="180" customHeight="1" x14ac:dyDescent="0.25">
      <c r="A8" s="59" t="s">
        <v>149</v>
      </c>
      <c r="B8" s="61">
        <v>87500</v>
      </c>
      <c r="C8" s="61"/>
      <c r="D8" s="62"/>
      <c r="E8" s="69">
        <f>B8/B32</f>
        <v>1.6918383205826729E-2</v>
      </c>
      <c r="F8" s="5" t="s">
        <v>192</v>
      </c>
      <c r="G8" s="5" t="s">
        <v>264</v>
      </c>
      <c r="H8" s="5" t="s">
        <v>183</v>
      </c>
      <c r="I8" s="5" t="s">
        <v>187</v>
      </c>
      <c r="J8" s="5"/>
      <c r="K8" s="5" t="s">
        <v>193</v>
      </c>
      <c r="L8" s="5" t="s">
        <v>189</v>
      </c>
    </row>
    <row r="9" spans="1:12" ht="75" x14ac:dyDescent="0.25">
      <c r="A9" s="59" t="s">
        <v>150</v>
      </c>
      <c r="B9" s="61">
        <v>150000</v>
      </c>
      <c r="C9" s="61"/>
      <c r="D9" s="62"/>
      <c r="E9" s="69">
        <f>B9/B32</f>
        <v>2.9002942638560108E-2</v>
      </c>
      <c r="F9" s="5" t="s">
        <v>194</v>
      </c>
      <c r="G9" s="5" t="s">
        <v>265</v>
      </c>
      <c r="H9" s="5" t="s">
        <v>183</v>
      </c>
      <c r="I9" s="5" t="s">
        <v>187</v>
      </c>
      <c r="J9" s="5" t="s">
        <v>225</v>
      </c>
      <c r="K9" s="5" t="s">
        <v>195</v>
      </c>
      <c r="L9" s="5" t="s">
        <v>189</v>
      </c>
    </row>
    <row r="10" spans="1:12" ht="23.25" customHeight="1" x14ac:dyDescent="0.25">
      <c r="A10" s="25"/>
      <c r="B10" s="24"/>
      <c r="C10" s="24"/>
      <c r="D10" s="62"/>
      <c r="E10" s="24"/>
      <c r="F10" s="24"/>
      <c r="G10" s="24"/>
      <c r="H10" s="24"/>
      <c r="I10" s="24"/>
      <c r="J10" s="24"/>
      <c r="K10" s="24"/>
      <c r="L10" s="28"/>
    </row>
    <row r="11" spans="1:12" ht="63.75" customHeight="1" x14ac:dyDescent="0.25">
      <c r="A11" s="60" t="s">
        <v>143</v>
      </c>
      <c r="B11" s="68">
        <v>0.35589999999999999</v>
      </c>
      <c r="C11" s="57"/>
      <c r="D11" s="62"/>
      <c r="E11" s="57"/>
      <c r="F11" s="57"/>
      <c r="G11" s="57"/>
      <c r="H11" s="57"/>
      <c r="I11" s="57"/>
      <c r="J11" s="57"/>
      <c r="K11" s="57"/>
      <c r="L11" s="58"/>
    </row>
    <row r="12" spans="1:12" ht="232.9" customHeight="1" x14ac:dyDescent="0.25">
      <c r="A12" s="59" t="s">
        <v>226</v>
      </c>
      <c r="B12" s="61">
        <v>600000</v>
      </c>
      <c r="C12" s="61"/>
      <c r="D12" s="62"/>
      <c r="E12" s="69">
        <f>B12/B32</f>
        <v>0.11601177055424043</v>
      </c>
      <c r="F12" s="5" t="s">
        <v>266</v>
      </c>
      <c r="G12" s="14" t="s">
        <v>267</v>
      </c>
      <c r="H12" s="5" t="s">
        <v>183</v>
      </c>
      <c r="I12" s="5" t="s">
        <v>187</v>
      </c>
      <c r="J12" s="24"/>
      <c r="K12" s="5" t="s">
        <v>196</v>
      </c>
      <c r="L12" s="5" t="s">
        <v>189</v>
      </c>
    </row>
    <row r="13" spans="1:12" ht="127.9" customHeight="1" x14ac:dyDescent="0.25">
      <c r="A13" s="59" t="s">
        <v>151</v>
      </c>
      <c r="B13" s="61">
        <v>225000</v>
      </c>
      <c r="C13" s="61"/>
      <c r="D13" s="62"/>
      <c r="E13" s="69">
        <f>B13/B32</f>
        <v>4.350441395784016E-2</v>
      </c>
      <c r="F13" s="5" t="s">
        <v>268</v>
      </c>
      <c r="G13" s="5" t="s">
        <v>269</v>
      </c>
      <c r="H13" s="5" t="s">
        <v>183</v>
      </c>
      <c r="I13" s="5" t="s">
        <v>187</v>
      </c>
      <c r="J13" s="5"/>
      <c r="K13" s="5" t="s">
        <v>197</v>
      </c>
      <c r="L13" s="5" t="s">
        <v>189</v>
      </c>
    </row>
    <row r="14" spans="1:12" ht="170.25" customHeight="1" x14ac:dyDescent="0.25">
      <c r="A14" s="59" t="s">
        <v>152</v>
      </c>
      <c r="B14" s="61">
        <v>402500</v>
      </c>
      <c r="C14" s="61"/>
      <c r="D14" s="62"/>
      <c r="E14" s="69">
        <f>B14/B32</f>
        <v>7.7824562746802953E-2</v>
      </c>
      <c r="F14" s="5" t="s">
        <v>270</v>
      </c>
      <c r="G14" s="5" t="s">
        <v>271</v>
      </c>
      <c r="H14" s="5" t="s">
        <v>183</v>
      </c>
      <c r="I14" s="5" t="s">
        <v>187</v>
      </c>
      <c r="J14" s="5" t="s">
        <v>198</v>
      </c>
      <c r="K14" s="5" t="s">
        <v>197</v>
      </c>
      <c r="L14" s="5" t="s">
        <v>189</v>
      </c>
    </row>
    <row r="15" spans="1:12" ht="169.15" customHeight="1" x14ac:dyDescent="0.25">
      <c r="A15" s="59" t="s">
        <v>227</v>
      </c>
      <c r="B15" s="61">
        <v>225000</v>
      </c>
      <c r="C15" s="61"/>
      <c r="D15" s="62"/>
      <c r="E15" s="69">
        <f>B15/B32</f>
        <v>4.350441395784016E-2</v>
      </c>
      <c r="F15" s="5" t="s">
        <v>200</v>
      </c>
      <c r="G15" s="5" t="s">
        <v>272</v>
      </c>
      <c r="H15" s="5" t="s">
        <v>183</v>
      </c>
      <c r="I15" s="5" t="s">
        <v>187</v>
      </c>
      <c r="J15" s="5" t="s">
        <v>199</v>
      </c>
      <c r="K15" s="5" t="s">
        <v>197</v>
      </c>
      <c r="L15" s="5" t="s">
        <v>189</v>
      </c>
    </row>
    <row r="16" spans="1:12" ht="222.6" customHeight="1" x14ac:dyDescent="0.25">
      <c r="A16" s="59" t="s">
        <v>153</v>
      </c>
      <c r="B16" s="61">
        <v>360000</v>
      </c>
      <c r="C16" s="61"/>
      <c r="D16" s="62"/>
      <c r="E16" s="69">
        <v>7.0699999999999999E-2</v>
      </c>
      <c r="F16" s="5" t="s">
        <v>201</v>
      </c>
      <c r="G16" s="5" t="s">
        <v>273</v>
      </c>
      <c r="H16" s="5" t="s">
        <v>183</v>
      </c>
      <c r="I16" s="5" t="s">
        <v>187</v>
      </c>
      <c r="J16" s="5" t="s">
        <v>198</v>
      </c>
      <c r="K16" s="5" t="s">
        <v>197</v>
      </c>
      <c r="L16" s="5" t="s">
        <v>189</v>
      </c>
    </row>
    <row r="17" spans="1:12" ht="39.75" customHeight="1" x14ac:dyDescent="0.25">
      <c r="A17" s="23"/>
      <c r="B17" s="24"/>
      <c r="C17" s="24"/>
      <c r="D17" s="62"/>
      <c r="E17" s="24"/>
      <c r="F17" s="24"/>
      <c r="G17" s="24"/>
      <c r="H17" s="24"/>
      <c r="I17" s="24"/>
      <c r="J17" s="24"/>
      <c r="K17" s="24"/>
      <c r="L17" s="28"/>
    </row>
    <row r="18" spans="1:12" ht="45" x14ac:dyDescent="0.25">
      <c r="A18" s="60" t="s">
        <v>157</v>
      </c>
      <c r="B18" s="68">
        <v>0.17</v>
      </c>
      <c r="C18" s="57"/>
      <c r="D18" s="62"/>
      <c r="E18" s="57"/>
      <c r="F18" s="57"/>
      <c r="G18" s="57"/>
      <c r="H18" s="57"/>
      <c r="I18" s="57"/>
      <c r="J18" s="57"/>
      <c r="K18" s="57"/>
      <c r="L18" s="58"/>
    </row>
    <row r="19" spans="1:12" ht="171.6" customHeight="1" x14ac:dyDescent="0.25">
      <c r="A19" s="59" t="s">
        <v>154</v>
      </c>
      <c r="B19" s="61"/>
      <c r="C19" s="61">
        <v>100000</v>
      </c>
      <c r="D19" s="62"/>
      <c r="E19" s="69">
        <f>C19/B32</f>
        <v>1.9335295092373406E-2</v>
      </c>
      <c r="F19" s="5" t="s">
        <v>274</v>
      </c>
      <c r="G19" s="5" t="s">
        <v>275</v>
      </c>
      <c r="H19" s="5" t="s">
        <v>183</v>
      </c>
      <c r="I19" s="5" t="s">
        <v>187</v>
      </c>
      <c r="K19" s="5" t="s">
        <v>204</v>
      </c>
      <c r="L19" s="5" t="s">
        <v>189</v>
      </c>
    </row>
    <row r="20" spans="1:12" ht="135" x14ac:dyDescent="0.25">
      <c r="A20" s="59" t="s">
        <v>155</v>
      </c>
      <c r="B20" s="61"/>
      <c r="C20" s="61">
        <v>345450</v>
      </c>
      <c r="D20" s="62"/>
      <c r="E20" s="69">
        <f>C20/B32</f>
        <v>6.6793776896603929E-2</v>
      </c>
      <c r="F20" s="5" t="s">
        <v>276</v>
      </c>
      <c r="G20" s="5" t="s">
        <v>277</v>
      </c>
      <c r="H20" s="5" t="s">
        <v>205</v>
      </c>
      <c r="I20" s="5" t="s">
        <v>187</v>
      </c>
      <c r="J20" s="5"/>
      <c r="K20" s="5"/>
      <c r="L20" s="5" t="s">
        <v>206</v>
      </c>
    </row>
    <row r="21" spans="1:12" ht="186.75" customHeight="1" x14ac:dyDescent="0.25">
      <c r="A21" s="59" t="s">
        <v>156</v>
      </c>
      <c r="B21" s="61">
        <v>375000</v>
      </c>
      <c r="C21" s="61"/>
      <c r="D21" s="62"/>
      <c r="E21" s="69">
        <f>B21/B32</f>
        <v>7.2507356596400271E-2</v>
      </c>
      <c r="F21" s="5" t="s">
        <v>278</v>
      </c>
      <c r="G21" s="5" t="s">
        <v>279</v>
      </c>
      <c r="H21" s="5" t="s">
        <v>207</v>
      </c>
      <c r="I21" s="5" t="s">
        <v>187</v>
      </c>
      <c r="J21" s="5"/>
      <c r="K21" s="5" t="s">
        <v>208</v>
      </c>
      <c r="L21" s="5" t="s">
        <v>189</v>
      </c>
    </row>
    <row r="22" spans="1:12" ht="15" customHeight="1" x14ac:dyDescent="0.25">
      <c r="A22" s="23"/>
      <c r="B22" s="24"/>
      <c r="C22" s="24"/>
      <c r="D22" s="62"/>
      <c r="E22" s="24"/>
      <c r="F22" s="24"/>
      <c r="G22" s="24"/>
      <c r="H22" s="24"/>
      <c r="I22" s="24"/>
      <c r="J22" s="24"/>
      <c r="K22" s="24"/>
      <c r="L22" s="28"/>
    </row>
    <row r="23" spans="1:12" ht="45" x14ac:dyDescent="0.25">
      <c r="A23" s="60" t="s">
        <v>144</v>
      </c>
      <c r="B23" s="68">
        <v>0.12470000000000001</v>
      </c>
      <c r="C23" s="57"/>
      <c r="D23" s="62"/>
      <c r="E23" s="57"/>
      <c r="F23" s="57"/>
      <c r="G23" s="57"/>
      <c r="H23" s="57"/>
      <c r="I23" s="57"/>
      <c r="J23" s="57"/>
      <c r="K23" s="57"/>
      <c r="L23" s="58"/>
    </row>
    <row r="24" spans="1:12" ht="189.6" customHeight="1" x14ac:dyDescent="0.25">
      <c r="A24" s="59" t="s">
        <v>280</v>
      </c>
      <c r="B24" s="61">
        <v>280000</v>
      </c>
      <c r="C24" s="61"/>
      <c r="D24" s="62"/>
      <c r="E24" s="69">
        <f>B24/B32</f>
        <v>5.4138826258645537E-2</v>
      </c>
      <c r="F24" s="5" t="s">
        <v>281</v>
      </c>
      <c r="G24" s="5" t="s">
        <v>282</v>
      </c>
      <c r="H24" s="5" t="s">
        <v>209</v>
      </c>
      <c r="I24" s="5" t="s">
        <v>187</v>
      </c>
      <c r="J24" s="5" t="s">
        <v>210</v>
      </c>
      <c r="K24" s="5" t="s">
        <v>211</v>
      </c>
      <c r="L24" s="5" t="s">
        <v>189</v>
      </c>
    </row>
    <row r="25" spans="1:12" ht="189" customHeight="1" x14ac:dyDescent="0.25">
      <c r="A25" s="59" t="s">
        <v>283</v>
      </c>
      <c r="B25" s="61"/>
      <c r="C25" s="61">
        <v>328000</v>
      </c>
      <c r="D25" s="62"/>
      <c r="E25" s="69">
        <f>C25/B32</f>
        <v>6.3419767902984772E-2</v>
      </c>
      <c r="F25" s="5" t="s">
        <v>284</v>
      </c>
      <c r="G25" s="5" t="s">
        <v>285</v>
      </c>
      <c r="H25" s="5" t="s">
        <v>212</v>
      </c>
      <c r="I25" s="5" t="s">
        <v>187</v>
      </c>
      <c r="J25" s="5" t="s">
        <v>213</v>
      </c>
      <c r="K25" s="5" t="s">
        <v>214</v>
      </c>
      <c r="L25" s="5" t="s">
        <v>189</v>
      </c>
    </row>
    <row r="26" spans="1:12" ht="15" customHeight="1" x14ac:dyDescent="0.25">
      <c r="A26" s="23"/>
      <c r="B26" s="24"/>
      <c r="C26" s="24"/>
      <c r="D26" s="62"/>
      <c r="E26" s="24"/>
      <c r="F26" s="24"/>
      <c r="G26" s="24"/>
      <c r="H26" s="24"/>
      <c r="I26" s="24"/>
      <c r="J26" s="24"/>
      <c r="K26" s="24"/>
      <c r="L26" s="28"/>
    </row>
    <row r="27" spans="1:12" ht="30" x14ac:dyDescent="0.25">
      <c r="A27" s="60" t="s">
        <v>228</v>
      </c>
      <c r="B27" s="57"/>
      <c r="C27" s="57"/>
      <c r="D27" s="62"/>
      <c r="E27" s="57"/>
      <c r="F27" s="57"/>
      <c r="G27" s="57"/>
      <c r="H27" s="57"/>
      <c r="I27" s="57"/>
      <c r="J27" s="57"/>
      <c r="K27" s="57"/>
      <c r="L27" s="58"/>
    </row>
    <row r="28" spans="1:12" ht="252" customHeight="1" x14ac:dyDescent="0.25">
      <c r="A28" s="59" t="s">
        <v>158</v>
      </c>
      <c r="B28" s="61">
        <v>15709</v>
      </c>
      <c r="C28" s="61"/>
      <c r="D28" s="62"/>
      <c r="E28" s="69">
        <f>B28/B32</f>
        <v>3.0373815060609384E-3</v>
      </c>
      <c r="F28" s="5" t="s">
        <v>229</v>
      </c>
      <c r="G28" s="5" t="s">
        <v>286</v>
      </c>
      <c r="H28" s="5" t="s">
        <v>202</v>
      </c>
      <c r="I28" s="5" t="s">
        <v>130</v>
      </c>
      <c r="J28" s="5" t="s">
        <v>130</v>
      </c>
      <c r="K28" s="5" t="s">
        <v>203</v>
      </c>
      <c r="L28" s="5" t="s">
        <v>189</v>
      </c>
    </row>
    <row r="29" spans="1:12" ht="45" x14ac:dyDescent="0.25">
      <c r="A29" s="60" t="s">
        <v>159</v>
      </c>
      <c r="B29" s="57"/>
      <c r="C29" s="57"/>
      <c r="D29" s="62"/>
      <c r="E29" s="67"/>
      <c r="F29" s="57"/>
      <c r="G29" s="57"/>
      <c r="H29" s="57"/>
      <c r="I29" s="57"/>
      <c r="J29" s="57"/>
      <c r="K29" s="57"/>
      <c r="L29" s="58"/>
    </row>
    <row r="30" spans="1:12" ht="172.5" customHeight="1" x14ac:dyDescent="0.25">
      <c r="A30" s="59" t="s">
        <v>160</v>
      </c>
      <c r="B30" s="28"/>
      <c r="C30" s="61">
        <v>277730</v>
      </c>
      <c r="D30" s="62"/>
      <c r="E30" s="69">
        <f>C30/B32</f>
        <v>5.3699915060048661E-2</v>
      </c>
      <c r="F30" s="79" t="s">
        <v>287</v>
      </c>
      <c r="G30" s="5" t="s">
        <v>288</v>
      </c>
      <c r="H30" s="5" t="s">
        <v>216</v>
      </c>
      <c r="I30" s="5"/>
      <c r="J30" s="5" t="s">
        <v>130</v>
      </c>
      <c r="K30" s="5" t="s">
        <v>215</v>
      </c>
      <c r="L30" s="5" t="s">
        <v>130</v>
      </c>
    </row>
    <row r="31" spans="1:12" x14ac:dyDescent="0.25">
      <c r="B31" s="80">
        <f>B4+B5+B7+B8+B12+B13+B14+B16+B24+B28+B9+B15+B21</f>
        <v>3920709</v>
      </c>
      <c r="C31" s="80">
        <f>C19+C20+C25+C30+C6</f>
        <v>1251180</v>
      </c>
    </row>
    <row r="32" spans="1:12" x14ac:dyDescent="0.25">
      <c r="B32" s="123">
        <f>B31+C31</f>
        <v>5171889</v>
      </c>
      <c r="C32" s="123"/>
    </row>
  </sheetData>
  <mergeCells count="1">
    <mergeCell ref="B32:C3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2022-10-19T08:28:31Z</dcterms:modified>
</cp:coreProperties>
</file>