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0490" windowHeight="8340"/>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 i="4" l="1"/>
  <c r="E13" i="4" l="1"/>
  <c r="E12" i="4"/>
  <c r="E11" i="4"/>
  <c r="E10" i="4"/>
  <c r="E9" i="4"/>
  <c r="E8" i="4"/>
  <c r="E7" i="4"/>
  <c r="E6" i="4"/>
  <c r="E5" i="4"/>
  <c r="E4" i="4"/>
  <c r="E3" i="4"/>
  <c r="E2" i="4"/>
  <c r="C13" i="4"/>
  <c r="B13" i="4"/>
  <c r="B5" i="4" l="1"/>
  <c r="B9" i="4"/>
  <c r="C9" i="4"/>
  <c r="B2" i="4"/>
  <c r="C2" i="4"/>
  <c r="B12" i="1" l="1"/>
</calcChain>
</file>

<file path=xl/sharedStrings.xml><?xml version="1.0" encoding="utf-8"?>
<sst xmlns="http://schemas.openxmlformats.org/spreadsheetml/2006/main" count="267" uniqueCount="241">
  <si>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</si>
  <si>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</si>
  <si>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</si>
  <si>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</si>
  <si>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</si>
  <si>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</si>
  <si>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</si>
  <si>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</si>
  <si>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</si>
  <si>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</si>
  <si>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</si>
  <si>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</si>
  <si>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</si>
  <si>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</si>
  <si>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</si>
  <si>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</si>
  <si>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</si>
  <si>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</si>
  <si>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</si>
  <si>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</si>
  <si>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</si>
  <si>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</si>
  <si>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</si>
  <si>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</si>
  <si>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</si>
  <si>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</si>
  <si>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</si>
  <si>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</si>
  <si>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</si>
  <si>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</si>
  <si>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</si>
  <si>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</si>
  <si>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</si>
  <si>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</si>
  <si>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</si>
  <si>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</si>
  <si>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</si>
  <si>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</si>
  <si>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</si>
  <si>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</si>
  <si>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</si>
  <si>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</si>
  <si>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</si>
  <si>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</si>
  <si>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</si>
  <si>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</si>
  <si>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</si>
  <si>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</si>
  <si>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</si>
  <si>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</si>
  <si>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</si>
  <si>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</si>
  <si>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</si>
  <si>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</si>
  <si>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</si>
  <si>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</si>
  <si>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</si>
  <si>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</si>
  <si>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</si>
  <si>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</si>
  <si>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</si>
  <si>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</si>
  <si>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</si>
  <si>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</si>
  <si>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</si>
  <si>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</si>
  <si>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</si>
  <si>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</si>
  <si>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</si>
  <si>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</si>
  <si>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</si>
  <si>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</si>
  <si>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</si>
  <si>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</si>
  <si>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</si>
  <si>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</si>
  <si>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</si>
  <si>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</si>
  <si>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</si>
  <si>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</si>
  <si>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</si>
  <si>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</si>
  <si>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</si>
  <si>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</si>
  <si>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</si>
  <si>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</si>
  <si>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</si>
  <si>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</si>
  <si>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</si>
  <si>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</si>
  <si>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</si>
  <si>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</si>
  <si>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</si>
  <si>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</si>
  <si>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</si>
  <si>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</si>
  <si>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</si>
  <si>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</si>
  <si>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</si>
  <si>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</si>
  <si>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</si>
  <si>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</si>
  <si>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</si>
  <si>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</si>
  <si>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</si>
  <si>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</si>
  <si>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</si>
  <si>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</si>
  <si>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</si>
  <si>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</si>
  <si>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</si>
  <si>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</si>
  <si>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</si>
  <si>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</si>
  <si>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</si>
  <si>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</si>
  <si>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</si>
  <si>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</si>
  <si>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</si>
  <si>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</si>
  <si>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</si>
  <si>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</si>
  <si>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</si>
  <si>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</si>
  <si>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</si>
  <si>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Grand Pau</t>
  </si>
  <si>
    <t>Pole métropolitain du Pays de Béarn</t>
  </si>
  <si>
    <t>François BAYROU, Président</t>
  </si>
  <si>
    <t>Gautier LAGALAYE; Directeur ; g.lagalaye@pays-de-bearn.fr; Hotel de France 2 Bis Place Royale 64 000 Pau</t>
  </si>
  <si>
    <t>P.4-7</t>
  </si>
  <si>
    <t>P.8-19</t>
  </si>
  <si>
    <t>P.20-44</t>
  </si>
  <si>
    <t>P.45-69</t>
  </si>
  <si>
    <t>P.71-76</t>
  </si>
  <si>
    <t xml:space="preserve">Pas de définition de l'urbain. Pas de distinction des enjeux rural/urbain. </t>
  </si>
  <si>
    <t>Sans objet</t>
  </si>
  <si>
    <t>Ambitions 5,6,8,10</t>
  </si>
  <si>
    <t>Nb d'opérations réalisées,economie d'energie permises par les opérations soutenues,volume d'énergie renouvelabbles ,  nb emploi crées, nb de propriétaire mis en relation, nb d'unités de productions crées, volume de bois locas utilisé dans les chaufferies collectives</t>
  </si>
  <si>
    <t>Soutenir et promouvoir le monde agricole local, accompagner une agriculture de transition</t>
  </si>
  <si>
    <t>• Nombre d’opérations réalisées • Surfaces agricoles préservées ou reconquises • Nombre d’activités agricoles créées • Surfaces naturelles conservés ou reconquises • Part de la consommation locale sur le territoire • Part de l’élevage dans la consommation locale • Part de la production en agriculture biologique et raisonnée sur le territoire</t>
  </si>
  <si>
    <t>• Collectivités territoriales (EPCI, communes, syndicats mixtes...) • Etablissements publics et organismes reconnus de droit public, GIP, Etat... • Chambres consulaires, • Associations loi 1901, • Entreprises, SCOP, SCIC, • Exploitations agricoles, forestières, • Groupements, interprofessions, syndicats... • Etablissements de formation, de recherche...</t>
  </si>
  <si>
    <t>Fiche-action 2.1 : Développer les services de proximité</t>
  </si>
  <si>
    <t>• Favoriser l’accès pour tous aux services publics et de santé ; • Aménager et réhabiliter les lieux culturels, de loisirs et de pratiques sportives ; • Soutenir le développement de l’emploi local, de l’artisanat et de l’Economie Sociale et Solidaire.</t>
  </si>
  <si>
    <t>• Expertises, études, conseils (dont conseil externe), diagnostics préalables pour la réalisation de ce type d’actions, • Soutien à l’ingénierie spécifique mobilisée pour la définition et la réalisation de ce type d’actions, • Création, réhabilitation, équipements de bâtiments permettant la mutualisation de service au public, • Création, aménagement, équipement d’infrastructures d’accueil des professionnels de santé, • Création, aménagement, équipement d’infrastructures dédiées à la mobilité solidaire et à l’accompagnement social, • Création de multiples ruraux, • …</t>
  </si>
  <si>
    <t>• Nombre d’opérations réalisées, • Nombres de nouveaux services de proximité créés ou renforcés : santé, services administratifs, enfance, jeunesse, sport, culture, loisirs,… • Nombres de commerces ou de structures artisanales créés ou renforcées, • Evolution du nombre de « Tiers-Lieux » • Nombre d’actions en faveur des micro et TPE</t>
  </si>
  <si>
    <t>Ambitions 5</t>
  </si>
  <si>
    <t>Fiche action 2.2 : Conforter les centralités du territoire</t>
  </si>
  <si>
    <t>Accelerer la rénovation énergétique du patrimoine bâti et contribuer à la structuration d'une filière bois energie d'echelle pays de béarn</t>
  </si>
  <si>
    <t>Fiche action 2.3 :Favoriser les mobilités alternatives à la voiture individuelle</t>
  </si>
  <si>
    <t>Objectif prioritaire 3 : Conforter le rayonnement et l'attractivité du Grand Pau et du Béarn</t>
  </si>
  <si>
    <t>Fiche-action 3.3 : Animation Gestion du volet territorial</t>
  </si>
  <si>
    <t>Fiche-action 3.1 : Conforter le rayonnement et l'attractivité du gand Pau en contribuant à la politique de promotion du Pays de Béarn</t>
  </si>
  <si>
    <t>• Adapter nos espaces publics à la pratique des modes actifs de déplacement, • Accompagner les évolutions des pratiques sur le territoire en matière de changement de comportements de mobilité.</t>
  </si>
  <si>
    <t>• Aménager des espaces publics de qualité et soutenir une vie commerciale de proximité ; • Garantir des logements pour tous et sécuriser les parcours résidentiels ; • S’appuyer sur les friches et les lieux vacants pour porter des projets de développement urbain, économique ou commercial</t>
  </si>
  <si>
    <t>Actions visant à adapter nos espaces publics à la pratique des modes actifs de déplacement : Exemples d’opérations : • Expertises, études, conseils (dont conseil externe), diagnostics préalables pour la réalisation de ce type d’actions tels que les schémas cyclables à titre d’exemple, • Soutien à l’ingénierie mobilisée pour la définition et la réalisation de ce type de projet, • Opérations d’extension et d’aménagement de pistes cyclables et vélo-route/voies vertes, • Mise en oeuvre des schémas cyclables réalisés par les territoires, • Mise en place de cheminements doux pour une circulation apaisée • … Actions visant à accompagner les évolutions des pratiques sur le territoire en matière de changement de comportements de mobilité : Exemples d’opérations : • Expertises, études, conseils (dont conseil externe), diagnostics préalables pour la réalisation de ce type d’actions, • Soutien à l’ingénierie mobilisée pour la définition et la réalisation de ce type de projet, • Actions d’animation et de sensibilisation à la pratique du vélo, • Développer la valorisation des voies vertes et vélo routes auprès des résidents et des touristes, • Soutenir la mise en place de services aux cyclistes (déploiement du label Accueil vélo, stations d'autoréparation, mise en place d'organisation et d'équipements favorisant la multimodalité, consignes, …) + bornes de chargement pour les vélos électriques • Organisation d'évènements d'envergure pour la promotion de la pratique du vélo • Création de la maison du vélo, • ...</t>
  </si>
  <si>
    <t>Actions d’aménagement durable des espaces publics de qualité et de soutien à la vie commerciale de proximité : Exemples d’opérations : • Expertises, études, conseils (dont conseil externe), diagnostics préalables pour la réalisation de ce type d’actions, • Soutien à l’ingénierie mobilisée pour la définition et la réalisation de ce type de projet, • Création, aménagement, réhabilitation d’espaces publics comportant un volet dominant de : renaturation, de mise en valeur du patrimoine ou favorisant les modes de déplacement doux, • Opération de reconversion de friches pour le développement d’activités économiques ou artisanales pour : l’accueil de services publics, le développement d’espaces naturels, l’aménagement paysager du site, • Renaturation et aménagement paysager de sites déqualifiés, • Opérations de “renaturation” au sein des centres bourgs et des centres villes, • … Actions visant à garantir des logements pour tous et sécuriser les parcours résidentiels : Exemples d’opérations : • Expertises, études, conseils (dont conseil externe), diagnostics préalables pour la réalisation de ce type d’actions, • Soutien à l’ingénierie spécialisée mobilisée pour la définition et la réalisation de ce type d’actions, • Création et amélioration de logements sociaux ne dépassant pas 20 habitations, • Création d’éco-quartiers, • Opération de reconversion de friches pour le développement d’activités économiques ou artisanales pour : l’accueil de logements sociaux, • ... Actions s’appuyant sur les friches et les lieux vacants pour porter des projets de développement urbain, économique ou commercial : Exemples d’opérations : • Expertises, études, conseils (dont conseil externe), diagnostics préalables pour la réalisation de ce type d’actions, • Soutien à l’ingénierie spécialisée mobilisée pour la définition et la réalisation de ce type d’actions, • Opérations de réhabilitation de friches économiques et lieux vacants pour accueillir de nouveaux locaux commerciaux, • ...</t>
  </si>
  <si>
    <t>→ Valoriser et développer l’identité culturelle du Béarn,
→ Valoriser le terroir et le patrimoine culinaire et culturel du Béarn,
→ Mettre en oeuvre les outils communs pour améliorer la lisibilité et l’accessibilité de l’offre touristique.</t>
  </si>
  <si>
    <t>Actions visant à valoriser et développer l’identité culturelle du Béarn :
Exemples d’opérations :
o Expertises, études, conseils (dont conseil externe), diagnostics préalables pour la réalisation de ce type d’actions,
o Soutien à l’ingénierie spécifique mobilisée pour la définition et la réalisation de ce type d’actions,
o Actions de mise en oeuvre du programme de valorisation et de développement de l’identité culturelle béarnaise conduit par le Pays de Béarn : actions d’animation, de promotion, de mises en réseau d’équipements emblématiques de la culture béarnaise, …
o …
• Actions destinées à valoriser le terroir et le patrimoine culinaire et culturel du Béarn :
Exemples d’opérations :
o Expertises, études, conseils (dont conseil externe), diagnostics préalables pour la réalisation de ce type d’actions,
o Soutien à l’ingénierie spécifique mobilisée pour la définition et la réalisation de ce type d’actions,
o Opérations de valorisation de produits culinaires emblématiques du Béarn, et développement d’actions en lien avec d’autres produits emblématiques du territoire,
o Actions dédiées à la valorisation des savoirs-faires culinaires spécifiques en Béarn,
o ...
• Actions de mise en oeuvre d’outils communs pour améliorer la lisibilité et l’accessibilité de l’offre touristique (mise en oeuvre du Schéma d’Accueil et de Diffusion de l’Information) :
Exemples d’opérations :
o Expertises, études, conseils (dont conseil externe), diagnostics préalables pour la réalisation de ce type d’actions,
o Soutien à l’ingénierie spécifique mobilisée pour la définition et la réalisation de ce type d’actions,
o Développement de produits touristiques communs,
o Développement d’outils d’information et de communication communs : plan signalétique commun,
o ...</t>
  </si>
  <si>
    <t>• Collectivités territoriales (EPCI, communes, syndicats mixtes...)
• Etablissements publics et organismes reconnus de droit public, GIP, Etat...
• Chambres consulaires,
• Associations loi 1901,
• Entreprises, SCOP, SCIC,
• Exploitations agricoles, forestières,
• Groupements, interprofessions, syndicats...
• Etablissements de formation, de recherche</t>
  </si>
  <si>
    <t>• Etat • Région Nouvelle-Aquitaine • Département des Pyrénées Atlantiques • Les intercommunalités du Grand Pau et du Pays de Béarn • Communes</t>
  </si>
  <si>
    <t>Actions visant à accélérer la rénovation énergétique du patrimoine bâti : Exemples d’opérations : • Expertises, études, conseils (dont conseil externe), diagnostics préalables pour la réalisation de ce type d’opérations, • Soutien à l’ingénierie mobilisée pour la définition et la réalisation de ce type de projet, • Opérations d’aménagement et de rénovation énergétique des équipements et bâtiments publics, • Opérations d’aménagement et de rénovation de locaux à vocation commerciale et économique. • Opérations susceptibles de permettre une meilleure exploitation des ressources locales en vue du développement des énergies renouvelables (bois, cours d’eau, réseaux de chaleur…), • Opérations d’investissement et d’équipement visant la production d’énergies renouvelables, la rénovation énergétique et thermique, ... Actions visant à structurer une filière bois-énergie : Exemples d’opérations : • Réalisation d’études préalables pour la création, le développement et la structuration d’une filière bois-énergie, • Soutien à l’ingénierie dédiée à la création, au développement et à la structuration d’une filière bois-énergie, • Professionnalisation et structuration des acteurs (animation, développement, autonomisation d’associations syndicales libres...), • Réalisation d’opérations d’investissement et d’équipement visant à améliorer la transformation et la valorisation du bois local, • ...</t>
  </si>
  <si>
    <t>Actions visant à soutenir et promouvoir le monde agricole local : Exemples d’opérations : • Expertises, études, conseils (dont conseil externe), diagnostics préalables pour la réalisation de ce type d’actions, • Soutien à l’ingénierie spécifique mobilisée pour la définition et la réalisation de ce type d’actions, • Développement d’actions de coordination, d’accompagnement, de promotion et de mise en réseau des acteurs locaux concernés, • Opérations de création, d’aménagement et de développement d’activités agricoles exemplaires respectueuses de la nature et de l’environnement, • Opérations de création, d’aménagement et de développement d’activités et de lieux de rencontre entre producteurs et consommateurs (marchés de plein vent, halles, marchés et magasins de producteurs locaux, lieux de distribution, etc.), • Développement de l’introduction des produits locaux dans la restauration collective, • Création d’outils collectifs permettant l’utilisation, la transformation, la commercialisation des produits locaux, • Soutien au développement de la filière apicole • ... Actions destinées à accompagner une agriculture en transition : Exemples d’opérations : • Expertises, études, conseils (dont conseil externe), diagnostics préalables pour la réalisation de ce type d’actions, • Soutien à l’ingénierie spécifique mobilisée pour la définition et la réalisation de ce type d’actions, • Soutien à la création et la structuration des filières agricoles locales (filière apicole, etc.), • Développement d’actions de coordination, d’accompagnement, de promotion et de mise en réseau des acteurs locaux concernés, • Marchés en circuits courts et de produits de terroir</t>
  </si>
  <si>
    <t>• Protéger et faire découvrir l’architecture et le patrimoine de nos bourgs et nos villages, • Développer une offre d’itinéraires de découverte des patrimoines (culturels et immatériels, bâtis, naturels) spécifiques au territoire, • Aménager des sites d’accueil pour les visiteurs dans les espaces naturels.</t>
  </si>
  <si>
    <t>Actions visant à protéger et faire découvrir l’architecture et le patrimoine de nos bourgs et nos villages : Exemples d’opérations : • Expertises, études, conseils (dont conseil externe), diagnostics préalables pour la réalisation de ce type d’actions, • Soutien à l’ingénierie mobilisée pour la définition et la réalisation de ce type d’actions, • Création et mise en place d’outils, de parcours et itinéraires de découverte des centres-bourgs, • Réhabilitation et valorisation du patrimoine historique des communes Actions visant à développer une offre d’itinéraires de découverte des patrimoines (culturels et immatériels, bâtis, naturels) spécifiques au territoire : Exemples d’opérations : • Expertises, études, conseils (dont conseil externe), diagnostics préalables pour la réalisation de ce type d’actions, • Soutien à l’ingénierie mobilisée pour la définition et la réalisation de ce type d’actions, • Opérations de valorisation des sites remarquables et emblématique du Grand Pau (patrimoine culturel, bâti, naturel et paysager) • Raccordement de boucles pour faciliter la découverte de sites remarquables, • … Actions d’aménagement des sites d’accueil pour les visiteurs dans les espaces naturels : Exemples d’opérations : • Expertises, études, conseils (dont conseil externe), diagnostics préalables pour la réalisation de ce type d’actions, • Soutien à l’ingénierie mobilisée pour la définition et la réalisation de ce type d’actions, • Actions, aménagements, équipements touristiques durables, y compris la redynamisation des sites d’accueil touristiques existants, • Actions et investissements valorisant les territoires et leur environnement, • Actions de valorisation touristique de sites emblématiques ou potentiels, • Actions concourant au développement de la forêt publique, à visée récréative, économique, paysagère,</t>
  </si>
  <si>
    <t>• Nombre d’opérations réalisées • Nombre de sites ayant fait l’objet d’une étude ou d’un projet de valorisation • Nombre d’itinéraires de découverte mis en place sur le territoire</t>
  </si>
  <si>
    <t>• Les coûts d’exploitation (loyers, téléphonie, matériel informatique et bureautique, impressions…) • Les frais de personnel (ingénieries interne et externe) : salaires, charges, frais de déplacement et divers. • Les coûts de formation • Les coûts liés à la communication et aux relations publiques • Les coûts liés au suivi et à l’évaluation de la stratégie • Les coûts de mise en réseau</t>
  </si>
  <si>
    <t>Cette ingénierie aura pour missions principales : − L'organisation, la coordination et le suivi administratif et financier des instances du GAL (comité technique, comité de sélection), − L'appui, le suivi et l'accompagnement technique des porteurs de projets dans le montage des dossiers, − Le suivi de la maquette financière, − Le montage et le suivi des opérations de coopération, − L'évaluation et la communication du volet territorial, − La coordination et la cohérence entre le volet territorial et les autres programmes de développement menés à l'échelle du Grand Pau, − L'accueil secrétariat du volet territorial, − L'instruction administrative et financière des dossiers de subvention, − Le suivi administratif des opérations (saisie informatique</t>
  </si>
  <si>
    <t>La structure porteuse du GAL Grand Pau : le Pôle Métropolitain du Pays de Béarn</t>
  </si>
  <si>
    <t>• Région Nouvelle-Aquitaine • Département des Pyrénées Atlantiques • Les intercommunalités du Grand Pau et du Pays de Béarn</t>
  </si>
  <si>
    <t>• Nombre de bénéficiaires accompagnés • Nombre de réunions de comités techniques et de comités de sélection • Nombre d’actions de communication</t>
  </si>
  <si>
    <t xml:space="preserve">Fiche-action 1.1 : Réduire notre consommation énergétique et développer la production d'énérgies renouvelables </t>
  </si>
  <si>
    <t>Objectif prioritaire 1 : Protéger, développer et valoriser nos ressources naturelles et agricoles</t>
  </si>
  <si>
    <t>Fiche-action 3.2   :Conforter le rayonnement et l'attractivité du Gran Pau en valorisant les atous patrimoniaux du territoie auprès des habitants et des visiteurs</t>
  </si>
  <si>
    <t>Axe  2.1 programme feder fse +</t>
  </si>
  <si>
    <t>Comite de pilotage unique pour la gouvernance (Contrat régional+volet territorial via l'organisation de comité de selection/programation des projets du GAL) au cours  programamtion future  avec le conseil de developpment qui siège en compagnie des elus des intercommunalités et des élus du Département et Région Nouvellel-aquitaine.Lien avec les chambres consulaires à détailler? Pas de lien apparent avec de sassociaiton des habitants du territoire</t>
  </si>
  <si>
    <t xml:space="preserve"> </t>
  </si>
  <si>
    <t>Les opérations soutenues vont contribuer aux ambitions suivantes de la feuille de route Néo Terra : • L’ambition n°5 de Néo Terra visant un urbanisme durable, résiliant et économe en ressources, • L’ambition n°8 concernant la préservation de la biodiversité.</t>
  </si>
  <si>
    <r>
      <rPr>
        <sz val="11"/>
        <color theme="1"/>
        <rFont val="Symbol"/>
        <family val="1"/>
        <charset val="2"/>
      </rPr>
      <t></t>
    </r>
    <r>
      <rPr>
        <sz val="11"/>
        <color theme="1"/>
        <rFont val="Calibri"/>
        <family val="2"/>
        <scheme val="minor"/>
      </rPr>
      <t xml:space="preserve"> Oui </t>
    </r>
    <r>
      <rPr>
        <sz val="11"/>
        <color theme="1"/>
        <rFont val="Wingdings"/>
        <charset val="2"/>
      </rPr>
      <t>x</t>
    </r>
    <r>
      <rPr>
        <sz val="11"/>
        <color theme="1"/>
        <rFont val="Symbol"/>
        <family val="1"/>
        <charset val="2"/>
      </rPr>
      <t xml:space="preserve"> </t>
    </r>
    <r>
      <rPr>
        <sz val="11"/>
        <color theme="1"/>
        <rFont val="Calibri"/>
        <family val="2"/>
        <scheme val="minor"/>
      </rPr>
      <t xml:space="preserve">Non 
Si oui : périmètre concerné et territoire chef de file le cas échéant </t>
    </r>
  </si>
  <si>
    <r>
      <t xml:space="preserve">□ Oui  </t>
    </r>
    <r>
      <rPr>
        <sz val="11"/>
        <color theme="1"/>
        <rFont val="Wingdings"/>
        <charset val="2"/>
      </rPr>
      <t>x</t>
    </r>
    <r>
      <rPr>
        <sz val="11"/>
        <color theme="1"/>
        <rFont val="Calibri"/>
        <family val="2"/>
        <scheme val="minor"/>
      </rPr>
      <t xml:space="preserve"> Non </t>
    </r>
  </si>
  <si>
    <r>
      <t xml:space="preserve">□ Oui   </t>
    </r>
    <r>
      <rPr>
        <sz val="11"/>
        <color theme="1"/>
        <rFont val="Wingdings"/>
        <charset val="2"/>
      </rPr>
      <t>x</t>
    </r>
    <r>
      <rPr>
        <sz val="11"/>
        <color theme="1"/>
        <rFont val="Calibri"/>
        <family val="2"/>
        <scheme val="minor"/>
      </rPr>
      <t xml:space="preserve"> Non </t>
    </r>
  </si>
  <si>
    <t>P.70</t>
  </si>
  <si>
    <t>P.77</t>
  </si>
  <si>
    <t>Page 78-83</t>
  </si>
  <si>
    <t>Définition de l'urbain et du rural à préciser.</t>
  </si>
  <si>
    <t>Le lien avec les ambitions neo terra figure dans chaque fiche action.</t>
  </si>
  <si>
    <t>Prise en compte des enjeux urbains et ruraux à préciser.</t>
  </si>
  <si>
    <t>Missions assurées par le GAL décrites dans la candidature. 
1,5 ETP au sein de la structure porteuse dédié à l'animation / gestion volet territorial.
Appui technique potentiel des intercommunalités qui composent le territoire.
Eléments relatifs à la communication évoqués dans le résumé.</t>
  </si>
  <si>
    <t>Articulation gouvernance volet territorial et celle du contrat de developpement et de transition (contractualisation régionale) : comité de pilotage unique et commun.</t>
  </si>
  <si>
    <t>Rappel : procédures de mise en œuvre des deux dispositifs à distinguer.
Ex : le Président de GAL est soit le Président de la SP, soit il a eu délégation au sein du bureau du Pôle Métropolitain.</t>
  </si>
  <si>
    <t xml:space="preserve">Benéficiaires potentiels </t>
  </si>
  <si>
    <t>• Etat • Région Nouvelle-Aquitaine • Département des Pyrénées Atlantiques • Les intercommunalités du Grand Pau et du Pays de Béarn • Communes • Organismes para publics • Chambres consulaires • Acteurs privés</t>
  </si>
  <si>
    <t>Pau</t>
  </si>
  <si>
    <t>Communauté d'agglomération Pau Béarn Pyrénées ; Communauté de Communes Nord Est Béarn;  Communauté de Communes des Luys en Béarn.</t>
  </si>
  <si>
    <t>X</t>
  </si>
  <si>
    <t>Rappeler que ville de Pau n'est pas éligible à LEADER.</t>
  </si>
  <si>
    <t>Zonage peu clair ; il n'est pas spécifié dans la candidature que la ville de Pau est inéligible à LEADER.</t>
  </si>
  <si>
    <t>Identification claire des enjeux et des besoins du territoire. Appui sur le SCoT + données démographiques INSEE+ données géographiques observatoire de l'artificialisation.</t>
  </si>
  <si>
    <t>Appui sur les stratégies existantes (CRTE avec l'état et SRADDET avec la région )  et appui sur les partenariats précédents et existants des intercommunalités (actions coeur de ville + petite villes de demain)  + instauration d'un Comité de pilotage pour la candidature volet territorial comprenant des représantants du CD 64 de la Région, du conseil de developpement et des intercommunalités.</t>
  </si>
  <si>
    <t>Un volet coopération (fiche action 6) financé par LEADER. Coopération interterritoriale uniquement (échelle du Béarn).
Le DLAL n'est pas spécifiquement valorisé dans la candidature, ainsi que l'innovation.</t>
  </si>
  <si>
    <t>La distinction des deux enjeux rural/urbain n'est pas ostentatoire.</t>
  </si>
  <si>
    <t>La compatibilité des typologies d'actions avec le socle FEDER OS5 sera précisée au moment du conventionnement (voir onglet "plan d'actions").
Les objectifs prioritaires sont déclinés en sous-objectifs eux-même declinés en objectifs opérationnels faisant le lien avec les fiches-actions. Les fichs-actions sont numérotées de 1 à 8 (dont 1 FA coopé et 1 animation).</t>
  </si>
  <si>
    <r>
      <t xml:space="preserve">Principe d'un fond, une fiche action respecté. 
</t>
    </r>
    <r>
      <rPr>
        <sz val="11"/>
        <rFont val="Calibri"/>
        <family val="2"/>
        <scheme val="minor"/>
      </rPr>
      <t xml:space="preserve">Ecart de montants entre l'enveloppe allouée et les montant FEDER et LEADER mentionnés dans la candidature (P.70).
Fléchage des fonds LEADER sur les problématiques rurales non précisé.
</t>
    </r>
    <r>
      <rPr>
        <sz val="11"/>
        <color theme="1"/>
        <rFont val="Calibri"/>
        <family val="2"/>
        <scheme val="minor"/>
      </rPr>
      <t>Lignes de partage à préciser au moment du conventionnement (voir onglet "plan d'actions").</t>
    </r>
  </si>
  <si>
    <t>Fiche action 8 fléchée sur le LEADER inférieure à 25% de l'enveloppe : 5,74%.</t>
  </si>
  <si>
    <t>Structure solide, constituée de 3 intercommunalités, qui a l'expérience de la programmation 14/20 pour le portage. Satuts non transmis.</t>
  </si>
  <si>
    <t>1,5 ETP dédiés à la mise en œuvre du volet territorial.</t>
  </si>
  <si>
    <t>Comité technique mobilisant les référents techniques des intercommunalités a été mis en place en amont de la candidature + conseil de développement pour mobiliser les acteurs privés + comité de pilotage avec élus publics (interco, region, département).</t>
  </si>
  <si>
    <t>EVALUATION GLOBALE</t>
  </si>
  <si>
    <r>
      <t xml:space="preserve">Points forts : 
</t>
    </r>
    <r>
      <rPr>
        <sz val="14"/>
        <color theme="1"/>
        <rFont val="Calibri"/>
        <family val="2"/>
        <scheme val="minor"/>
      </rPr>
      <t xml:space="preserve">Identification claire des enjeux  et des besoins à l'appui notamment des diagnostics existants du territoire. 
La stratégie et sa déclinaison en plan d'actions/fiches-actions est cohérente avec les besoins. </t>
    </r>
  </si>
  <si>
    <r>
      <t xml:space="preserve">Points faibles : 
</t>
    </r>
    <r>
      <rPr>
        <sz val="14"/>
        <color theme="1"/>
        <rFont val="Calibri"/>
        <family val="2"/>
        <scheme val="minor"/>
      </rPr>
      <t>Il n y a pas de définition de l'urbain et de ses enjeux qui y sont liés, malgré la présence de la ville de Pau (+25 000 habitants) sur le territoire.
Il n y a pas de présentation de la prise en compte des spécificités du DLAL dans la stratégie.</t>
    </r>
  </si>
  <si>
    <t>Collège public / privé ; binômes titulaires / suppléants ; 19 membres votants (10 public et 9 privés).
Collège public (3 de chaque intercommunalité +1 département 64) + 3 membres publics sans voix délibérative (dont un représentant le CR).
Collège privé : vigilance sur le fait que seuls les élus des chambres consulaires peuvent être considérés comme des représentants privés.
Le territoire indique vouloir respecter dans la composition du CoProg les principes de parité homme/femme, age , zone urbaine ou rurale...
Pas d'évocation de la notion de groupe d'intérêt ; ni de règle de quorum ; ni de conflit d'intérêt.</t>
  </si>
  <si>
    <r>
      <t>Démarche unique à l'échelle du territoire GRAND PAU (supra-intercommunal). 
3 objectifs prioritaires cohérents avec le diagnostic.</t>
    </r>
    <r>
      <rPr>
        <b/>
        <sz val="11"/>
        <color theme="1"/>
        <rFont val="Calibri"/>
        <family val="2"/>
        <scheme val="minor"/>
      </rPr>
      <t xml:space="preserve"> 
</t>
    </r>
    <r>
      <rPr>
        <sz val="11"/>
        <color theme="1"/>
        <rFont val="Calibri"/>
        <family val="2"/>
        <scheme val="minor"/>
      </rPr>
      <t>Architecture du plan d'actions complexe (objectifs prioritaires, sous-objectif, objectif opérationnel) et peu lisible dans la numérotation (pas de correspondance entre n° de FA et sous-objectifs) --&gt; A clarifier au moment du conventionnement.</t>
    </r>
  </si>
  <si>
    <t>Préciser la composition du conseil de développement.</t>
  </si>
  <si>
    <r>
      <t xml:space="preserve">Informations complémentaires  à apporter  : 
</t>
    </r>
    <r>
      <rPr>
        <sz val="14"/>
        <color theme="1"/>
        <rFont val="Calibri"/>
        <family val="2"/>
        <scheme val="minor"/>
      </rPr>
      <t xml:space="preserve">-Définir l’urbain et le rural pour le territoire, et expliciter le fléchage de Leader sur le rural.
- Mettre à jour la maquette financière avec les montants mentionnés dans l’appel à candidatures.
</t>
    </r>
    <r>
      <rPr>
        <sz val="14"/>
        <rFont val="Calibri"/>
        <family val="2"/>
        <scheme val="minor"/>
      </rPr>
      <t>- Préciser la prise en compte des spécificités du DLAL dans la stratégie (notamment l'innovation).
- La fiche-action coopération est définie à l’échelle du Pays de Béarn. Est-ce que le territoire se laisse la possibilité d’ouvrir la coopération à une échelle plus large (interterritoriale ou transnationale) ?
- Vigilance sur la fiche-action 1 : deux lignes de partage peuvent impacter de manière importante cette fiche-action (Osp 2.2 du FEDER et PSN / forêt). Préciser comment cette fiche-action peut être adaptée.</t>
    </r>
    <r>
      <rPr>
        <sz val="14"/>
        <color theme="1"/>
        <rFont val="Calibri"/>
        <family val="2"/>
        <scheme val="minor"/>
      </rPr>
      <t xml:space="preserve">
- Distinguer les procédures de mise en oeuvre des deux dispositifs (volet territorial des fonds européens 21/27 et contractualisation Région). Ex : le Président de GAL peut être soit le Président de la structrure porteuse, soit il a reçu délégation au sein du bureau de la structure porteuse.
- Concernant l’implication des acteurs lors de la phase d’élaboration de la candidature, les acteurs privés ont été mobilisés via le Conseil de développement : préciser sa composition.
- Précisez la prise en compte des groupe d'intérêt et comment le GAL s'assura d'une représentativité dans la prise de décision, ainsi que d'un minimum de représentation privée.
- Preciser les modalités pour prevenir les conflits d'intérêts.
</t>
    </r>
    <r>
      <rPr>
        <sz val="14"/>
        <rFont val="Calibri"/>
        <family val="2"/>
        <scheme val="minor"/>
      </rPr>
      <t>- La composition du collège privé prévoit des membres du Conseil de développement et des chambres consulaires. Merci de préciser comment ces acteurs sont représentatifs  des acteurs du territoire, dans une logique inclusive.</t>
    </r>
    <r>
      <rPr>
        <sz val="14"/>
        <color rgb="FFFF0000"/>
        <rFont val="Calibri"/>
        <family val="2"/>
        <scheme val="minor"/>
      </rPr>
      <t xml:space="preserve">
</t>
    </r>
    <r>
      <rPr>
        <sz val="14"/>
        <rFont val="Calibri"/>
        <family val="2"/>
        <scheme val="minor"/>
      </rPr>
      <t>- Rappel : seuls les élus des chambres consulaires peuvent être considérés comme des représentants privés.</t>
    </r>
    <r>
      <rPr>
        <sz val="14"/>
        <color theme="1"/>
        <rFont val="Calibri"/>
        <family val="2"/>
        <scheme val="minor"/>
      </rPr>
      <t xml:space="preserve">
</t>
    </r>
    <r>
      <rPr>
        <sz val="14"/>
        <rFont val="Calibri"/>
        <family val="2"/>
        <scheme val="minor"/>
      </rPr>
      <t>- Vigilance sur le fait que les membres du Conseil de développement n'auront pas mandat d'élu, étant membres du collège privé.
- Le collège public ne compte aucun représentant de la structure porteuse en tant que membre votant.Il est rappelé que c’est le Président du GAL, représentant de la structure porteuse, qui aura pouvoir de signature pour tous les actes liés au programme.</t>
    </r>
  </si>
  <si>
    <t>Retour information complémentaire du territoire</t>
  </si>
  <si>
    <t>Statuts fournis par mail le 25/08/2022.</t>
  </si>
  <si>
    <t>Le GAL a confirmé que la ville de Pau n'était pas éligible à Leader par mail du 25/08/2022.</t>
  </si>
  <si>
    <t>Le GAL a confirmé prendre en compte ces éléments par mail du 25/08/2022.</t>
  </si>
  <si>
    <t>Note initiale : 28/36</t>
  </si>
  <si>
    <t>Le GAL a confirmé que la ville de Pau n'était pas éligible à Leader par mail du 25/08/2022, ainsi que la spécificité rurale du territoire, malgré l'influence de la ville de Pau : 
"Le Grand Pau, territoire urbain avec la première périphérie de l’agglomération paloise mais aussi très rural dans sa majeure partie, offre de manière générale une qualité de vie remarquable et de nombreuses aménités dans la diversité et la complémentarité de ses espaces" (p.31).
"Avec une majorité d’espaces agricoles et naturels, son caractère rural est une des grandes spécificités du Grand Pau" (p.39).</t>
  </si>
  <si>
    <t>La prise en compte des différentes spécificités du DLAL ont été précisées par mail du 25/08/2022.
Le GAL se laisse la possibilité d'ouvrir la coopération à une échelle plus large. Cela sera précisé lors du conventionnement.</t>
  </si>
  <si>
    <t>Préciser la prise en compte des spécificités du DLAL (dont l'innovation).
La fiche-action coopération est définie à l’échelle du Pays de Béarn. Est-ce que le territoire se laisse la possibilité d’ouvrir la coopération à une échelle plus large ?</t>
  </si>
  <si>
    <t>Le GAL a confirmé la spécificité rurale du territoire, malgré l'influence de la ville de Pau : 
"Le Grand Pau, territoire urbain avec la première périphérie de l’agglomération paloise mais aussi très rural dans sa majeure partie, offre de manière générale une qualité de vie remarquable et de nombreuses aménités dans la diversité et la complémentarité de ses espaces" (p.31).
"Avec une majorité d’espaces agricoles et naturels, son caractère rural est une des grandes spécificités du Grand Pau" (p.39).</t>
  </si>
  <si>
    <r>
      <t xml:space="preserve">Préciser la prise en compte des groupes d'intérêt et comment le GAL s'assurera d'un minimum de représentativité dans la prise de décision, ainsi qu'un minimum de représentation privé.
Preciser les modalités pour prevenir les conflits d'intérêts.
</t>
    </r>
    <r>
      <rPr>
        <u/>
        <sz val="11"/>
        <rFont val="Calibri"/>
        <family val="2"/>
        <scheme val="minor"/>
      </rPr>
      <t xml:space="preserve">Collège privé : </t>
    </r>
    <r>
      <rPr>
        <sz val="11"/>
        <rFont val="Calibri"/>
        <family val="2"/>
        <scheme val="minor"/>
      </rPr>
      <t xml:space="preserve">
Rappel : seuls les élus des chambres consulaires peuvent être considérés comme des représentants privés.
o La composition du collège privé prévoit des membres du Conseil de développement et des chambres consulaires. Merci de préciser comment ces acteurs sont représentatifs  des acteurs du territoire, dans une logique inclusive.
o Vigilance sur le fait que les membres du Conseil de développement n’aient pas mandat d’élu, étant membres du collège privé.
</t>
    </r>
    <r>
      <rPr>
        <u/>
        <sz val="11"/>
        <rFont val="Calibri"/>
        <family val="2"/>
        <scheme val="minor"/>
      </rPr>
      <t xml:space="preserve">Collège public : </t>
    </r>
    <r>
      <rPr>
        <sz val="11"/>
        <rFont val="Calibri"/>
        <family val="2"/>
        <scheme val="minor"/>
      </rPr>
      <t xml:space="preserve">
Le collège public ne compte aucun représentant de la structure porteuse en tant que membre votant.Il est rappelé que c’est le Président du GAL, représentant de la structure porteuse, qui aura pouvoir de signature pour tous les actes liés au programme.</t>
    </r>
  </si>
  <si>
    <r>
      <rPr>
        <sz val="11"/>
        <rFont val="Calibri"/>
        <family val="2"/>
        <scheme val="minor"/>
      </rPr>
      <t>Préciser comment les fonds LEADER sont fléchés sur les problématiques rurales.</t>
    </r>
    <r>
      <rPr>
        <sz val="11"/>
        <color rgb="FFFF0000"/>
        <rFont val="Calibri"/>
        <family val="2"/>
        <scheme val="minor"/>
      </rPr>
      <t xml:space="preserve">
</t>
    </r>
    <r>
      <rPr>
        <sz val="11"/>
        <rFont val="Calibri"/>
        <family val="2"/>
        <scheme val="minor"/>
      </rPr>
      <t>Mettre à jour la maquette financière avec les montants figurant dans l'AAC.</t>
    </r>
    <r>
      <rPr>
        <sz val="11"/>
        <color rgb="FFFF0000"/>
        <rFont val="Calibri"/>
        <family val="2"/>
        <scheme val="minor"/>
      </rPr>
      <t xml:space="preserve">
</t>
    </r>
    <r>
      <rPr>
        <sz val="11"/>
        <rFont val="Calibri"/>
        <family val="2"/>
        <scheme val="minor"/>
      </rPr>
      <t>Alerte sur la fiche-action 1 : 2 lignes de partage peuvent impacter de manière importante cette fiche-action (Osp 2.2 du FEDER et PSN / forêt).</t>
    </r>
  </si>
  <si>
    <t>Le GAL a fourni par mail du 25/08/2022 la liste des membres du Conseil de développement du Pays de Béarn. 13 sur 39 sont issus du GAL Grand Pau, et les représentants sont pluri-thématiques. Il est précisé que ses membres n'ont pas de casquette d'élu.
Le GAL rappelle que 3 membres du Conseil de développement ont fait partie du Comité de pilotage restreint. Ils ont également consulté les chambres consulaires.
A noter : les représentant du Conseil de Développement siègent au sein du CoProg actuel 14/20. 
L'association de la société civile sera à approfondir lors de la mise en oeuvre de la programmation.</t>
  </si>
  <si>
    <t>Fiche-action 1.2 : Protéger, developper et valoriser notre environnement agricole natruel</t>
  </si>
  <si>
    <t>Objectif prioritaire 2 : Favoriser un cadre de vie quotidienne de qualité adapte aux transformations de la société</t>
  </si>
  <si>
    <r>
      <t xml:space="preserve">Le GAL a précisé par mail du 25/08/2022 : 
- les modalités de prise en compte des conflits d'intérêt.
- mise en place d'un double quorum (50% de membres votants présents, et &gt; 50% de privés parmi les présents).
- Collège public (7 membres votants) et collège privé (6 membres votants).
</t>
    </r>
    <r>
      <rPr>
        <sz val="11"/>
        <rFont val="Calibri"/>
        <family val="2"/>
        <scheme val="minor"/>
      </rPr>
      <t>Deux alertes ont été formulées au territoire par mail du 13/09/2022 : 
--&gt;alerte sur le fait que l'application du 2e quorum comme présenté nécessite que le collège privé soit composé d'une diversité d'acteurs de la société civile, pour ne pas être considéré comme un groupe d'intérêt. Est-ce que les représentants du Conseil de développement seront représentatifs de la diversité des acteurs du territoire ?
--&gt;alerte sur le fait qu’il serait judicieux d’avoir un collège privé plus nombreux que le collège public, pour faciliter l’obtention du 2e quorum.
Le territoire indique par retour de mail du 14/09/2022 : 
--&gt; qu'il prend note de cette vigilance et tiendra compte de la pluralité des secteurs d’activités représentés par les membres du collège privé, lors de la mise en place du Comité de pilotage. Concrètement, le Grand Pau veillera à ce que les membres du Conseil de Développement représentent d’autres secteurs d’activités que les secteurs agricoles, de l’artisanat et de l’économie (déjà  représentés par les représentants élus des 3 Chambres consulaires), afin de garantir une diversité d’acteurs de la société civile.
--&gt; qu'il prend note de cette recommandation et veillera à ce que 4 membres du Conseil de 
Développement, au lieu de 3 initialement prévus, soient intégrés dans le collège privé. Ceci afin 
d’obtenir 7 membres du collège privé et 7 membres du collège public.</t>
    </r>
    <r>
      <rPr>
        <sz val="11"/>
        <color theme="1"/>
        <rFont val="Calibri"/>
        <family val="2"/>
        <scheme val="minor"/>
      </rPr>
      <t xml:space="preserve">
- Le GAL confirme que le Président du GAL sera un élu de la SP qui aura reçu délégation.</t>
    </r>
  </si>
  <si>
    <t>36/36</t>
  </si>
  <si>
    <t>Charte d'engagement signée le 19/09/2022 (fournie par mail le 29/09/2022).</t>
  </si>
  <si>
    <t>GAL Grand PAU : 3 intercommunalités (Communauté de Communes Pau Béarn Pyrénées, Communauté de communes Nord Est Béarn, Communauté de Communes Luys en Béarn - avec une exclusion de la ville de PAU).</t>
  </si>
  <si>
    <t>Deux envois : 16 et 17/06/2022.</t>
  </si>
  <si>
    <r>
      <t xml:space="preserve">Il a été précisé par mail du 28/08/2022 que les fonds Leader étaient accessibles à toutes les communes du territoires hormis la ville de Pau.
</t>
    </r>
    <r>
      <rPr>
        <sz val="11"/>
        <color rgb="FFFF0000"/>
        <rFont val="Calibri"/>
        <family val="2"/>
        <scheme val="minor"/>
      </rPr>
      <t xml:space="preserve">
</t>
    </r>
    <r>
      <rPr>
        <sz val="11"/>
        <rFont val="Calibri"/>
        <family val="2"/>
        <scheme val="minor"/>
      </rPr>
      <t>Maquette financière remise à jour avec les montants figurant dans l'AAC le 26/06/2022.</t>
    </r>
    <r>
      <rPr>
        <sz val="11"/>
        <color theme="1"/>
        <rFont val="Calibri"/>
        <family val="2"/>
        <scheme val="minor"/>
      </rPr>
      <t xml:space="preserve">
Le territoire a indiqué qu'il ajouterait la ligne de partage avec le PSN/forêt au moment du conventionnement.</t>
    </r>
    <r>
      <rPr>
        <sz val="11"/>
        <color rgb="FFFF0000"/>
        <rFont val="Calibri"/>
        <family val="2"/>
        <scheme val="minor"/>
      </rPr>
      <t xml:space="preserve">
</t>
    </r>
    <r>
      <rPr>
        <sz val="11"/>
        <rFont val="Calibri"/>
        <family val="2"/>
        <scheme val="minor"/>
      </rPr>
      <t>En ce qui concerne celles avec les Osp 2.1 et 2.2, il a été précisé</t>
    </r>
    <r>
      <rPr>
        <b/>
        <sz val="11"/>
        <rFont val="Calibri"/>
        <family val="2"/>
        <scheme val="minor"/>
      </rPr>
      <t xml:space="preserve"> </t>
    </r>
    <r>
      <rPr>
        <sz val="11"/>
        <rFont val="Calibri"/>
        <family val="2"/>
        <scheme val="minor"/>
      </rPr>
      <t>par mail au territoire que le volet territorial ne peut intervenir pour les typologies d'actions éligibles aux autres OS du FEDER (y compris en-dessous des seuils d'éligibilité qui seront déterminés). La fiche-action Leader n°1 pourra cependant être reformulée de manière à avoir une entrée développement rural.
Le territoire indique par mail du 14/09/2022 qu'il en prend note : cette fiche-action sera retravaillée en ce sens au moment du conventionnement (les opérations de rénovation énergétique seront abordée dans d'autres fiches-actions sous l'angle de l'amélioration de la qualité des services publics en milieu rural dans une logique de développement durable ; la fiche-action 1 concerne in fine des opérations de valorisation des différents usages de la ressource bois du territoire, dont les usages énergétiques).</t>
    </r>
  </si>
  <si>
    <r>
      <t xml:space="preserve"> Liste des pièces manquantes : cf éléments listés dans la partie "avis global synthétique".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26/09/2022
</t>
    </r>
    <r>
      <rPr>
        <sz val="11"/>
        <color theme="1"/>
        <rFont val="Symbol"/>
        <family val="1"/>
        <charset val="2"/>
      </rPr>
      <t>®</t>
    </r>
    <r>
      <rPr>
        <sz val="11"/>
        <color theme="1"/>
        <rFont val="Calibri"/>
        <family val="2"/>
        <scheme val="minor"/>
      </rPr>
      <t xml:space="preserve"> Date envoi notification sélection : </t>
    </r>
  </si>
  <si>
    <t>• Collectivités territoriales (EPCI, communes, syndicats mixtes...) • Etablissements publics et organismes reconnus de droit public, GIP, Etat... • Chambres consulaires, • Associations loi 1901, • Entreprises, SCOP, SCIC, • Exploitations agricoles, forestières, • Groupements, interprofessions, syndicats... • Etablissements de formation, de recherche</t>
  </si>
  <si>
    <t xml:space="preserve">• Collectivités territoriales (EPCI, communes, syndicats mixtes...), association ? </t>
  </si>
  <si>
    <t>• Etat
• Région Nouvelle-Aquitaine
• Département des Pyrénées Atlantiques
• Les intercommunalités du Grand Pau et du Pays de Béarn
• Communes
• Organismes para publics
• Chambres consulaires
• Acteurs privés</t>
  </si>
  <si>
    <t>TOTAL</t>
  </si>
  <si>
    <r>
      <t xml:space="preserve">Courrier(s) (d'intention) des trois intercommunalités composant le Grand Pau ont été fournis.
Pas de date précise pour une délibération future dans le courrier de la CC Pau Béarn Pyrénées (septembre 2022), mais compatible avec l'échéance de transmission à l'AG le 30/09/2022.
</t>
    </r>
    <r>
      <rPr>
        <sz val="11"/>
        <rFont val="Calibri"/>
        <family val="2"/>
        <scheme val="minor"/>
      </rPr>
      <t>Délibérations du CCLB et CLLNEB fournies par mail du 25/08/2022.
Délibération de la CC Pau Béarn Pyrénées fournie par mail le 11/10/2022.</t>
    </r>
    <r>
      <rPr>
        <sz val="11"/>
        <color theme="1"/>
        <rFont val="Calibri"/>
        <family val="2"/>
        <scheme val="minor"/>
      </rPr>
      <t xml:space="preserve">
</t>
    </r>
    <r>
      <rPr>
        <sz val="11"/>
        <rFont val="Calibri"/>
        <family val="2"/>
        <scheme val="minor"/>
      </rPr>
      <t>Délibération de la structure porteuse en date du 4 mars 2019 approuvant la décision de faire du Pôle métropolitain Pays de Béarn la structure de coordination pour la définition de stratégies communes en matière de politiques contractuelles.
En attente de la délibération du Pôle métropolitain Pays de Béarn validant le dossier de candidature, qui sera prise le 28/10/2022.</t>
    </r>
  </si>
  <si>
    <r>
      <t></t>
    </r>
    <r>
      <rPr>
        <b/>
        <sz val="11"/>
        <color theme="1"/>
        <rFont val="Wingdings"/>
        <charset val="2"/>
      </rPr>
      <t>¨</t>
    </r>
    <r>
      <rPr>
        <b/>
        <sz val="11"/>
        <color theme="1"/>
        <rFont val="Symbol"/>
        <family val="1"/>
        <charset val="2"/>
      </rPr>
      <t xml:space="preserve"> </t>
    </r>
    <r>
      <rPr>
        <b/>
        <sz val="11"/>
        <color theme="1"/>
        <rFont val="Calibri"/>
        <family val="2"/>
        <scheme val="minor"/>
      </rPr>
      <t xml:space="preserve">Candidature recevable après réception des pièces complémentaires : 
Pièces reçues : </t>
    </r>
    <r>
      <rPr>
        <b/>
        <sz val="11"/>
        <color theme="1"/>
        <rFont val="Calibri"/>
        <family val="2"/>
        <scheme val="minor"/>
      </rPr>
      <t xml:space="preserve">
Date de réception des pièces manquantes (indiquer dans la case observation) :</t>
    </r>
  </si>
  <si>
    <r>
      <rPr>
        <b/>
        <sz val="11"/>
        <color theme="1"/>
        <rFont val="MS Gothic"/>
        <family val="3"/>
        <charset val="128"/>
      </rPr>
      <t>☒</t>
    </r>
    <r>
      <rPr>
        <b/>
        <sz val="11"/>
        <color theme="1"/>
        <rFont val="Symbol"/>
        <family val="1"/>
        <charset val="2"/>
      </rPr>
      <t xml:space="preserve"> </t>
    </r>
    <r>
      <rPr>
        <b/>
        <sz val="11"/>
        <color theme="1"/>
        <rFont val="Calibri"/>
        <family val="2"/>
        <scheme val="minor"/>
      </rPr>
      <t>Candidature incomplète : 
Pièces reçues :</t>
    </r>
    <r>
      <rPr>
        <sz val="11"/>
        <color theme="1"/>
        <rFont val="Calibri"/>
        <family val="2"/>
        <scheme val="minor"/>
      </rPr>
      <t xml:space="preserve"> Statuts + délibérations CCLB et CCNEB reçus par mail le 25/08/2022 ; Charte d'engagement signée reçue par mail le 29/09/2022 ; délib CAPBP reçue le 11/10/2022.</t>
    </r>
    <r>
      <rPr>
        <b/>
        <sz val="11"/>
        <color theme="1"/>
        <rFont val="Calibri"/>
        <family val="2"/>
        <scheme val="minor"/>
      </rPr>
      <t xml:space="preserve">
Pièces manquantes :</t>
    </r>
    <r>
      <rPr>
        <sz val="11"/>
        <color theme="1"/>
        <rFont val="Calibri"/>
        <family val="2"/>
        <scheme val="minor"/>
      </rPr>
      <t xml:space="preserve"> Délibération du Pôle métropolitain Pays de Béarn validant le dossier de candidature (qui sera prise le 28/10/2022).</t>
    </r>
    <r>
      <rPr>
        <b/>
        <sz val="11"/>
        <color theme="1"/>
        <rFont val="Calibri"/>
        <family val="2"/>
        <scheme val="minor"/>
      </rPr>
      <t xml:space="preserve">
Date de demande des compléments d'information et délai de réponse : </t>
    </r>
    <r>
      <rPr>
        <sz val="11"/>
        <color theme="1"/>
        <rFont val="Calibri"/>
        <family val="2"/>
        <scheme val="minor"/>
      </rPr>
      <t>11/07/2022 (à fournir le 29/08/2022 au plus tard).</t>
    </r>
  </si>
</sst>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b/>
      <sz val="11"/>
      <color theme="1"/>
      <name val="MS Gothic"/>
      <family val="3"/>
      <charset val="128"/>
    </font>
    <font>
      <sz val="11"/>
      <color theme="1"/>
      <name val="Wingdings"/>
      <charset val="2"/>
    </font>
    <font>
      <sz val="8"/>
      <name val="Verdana"/>
      <family val="2"/>
    </font>
    <font>
      <b/>
      <sz val="13"/>
      <color theme="1"/>
      <name val="Calibri"/>
      <family val="2"/>
      <scheme val="minor"/>
    </font>
    <font>
      <sz val="14"/>
      <color theme="1"/>
      <name val="Calibri"/>
      <family val="2"/>
      <scheme val="minor"/>
    </font>
    <font>
      <sz val="14"/>
      <color rgb="FFFF0000"/>
      <name val="Calibri"/>
      <family val="2"/>
      <scheme val="minor"/>
    </font>
    <font>
      <sz val="14"/>
      <name val="Calibri"/>
      <family val="2"/>
      <scheme val="minor"/>
    </font>
    <font>
      <u/>
      <sz val="11"/>
      <name val="Calibri"/>
      <family val="2"/>
      <scheme val="minor"/>
    </font>
    <font>
      <b/>
      <sz val="11"/>
      <color theme="1"/>
      <name val="Wingdings"/>
      <charset val="2"/>
    </font>
  </fonts>
  <fills count="13">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4" fillId="0" borderId="1" xfId="0" applyFont="1" applyBorder="1" applyAlignment="1">
      <alignment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4" fontId="0" fillId="0" borderId="0" xfId="0" applyNumberFormat="1" applyAlignment="1">
      <alignment vertical="center" wrapText="1"/>
    </xf>
    <xf numFmtId="4" fontId="10" fillId="0" borderId="1" xfId="0" applyNumberFormat="1" applyFont="1" applyBorder="1" applyAlignment="1">
      <alignment vertical="center" wrapText="1"/>
    </xf>
    <xf numFmtId="4" fontId="0" fillId="0" borderId="0" xfId="0" applyNumberFormat="1"/>
    <xf numFmtId="4" fontId="0" fillId="0" borderId="1" xfId="0" applyNumberFormat="1" applyBorder="1" applyAlignment="1">
      <alignment horizontal="left" vertical="center" wrapText="1"/>
    </xf>
    <xf numFmtId="4" fontId="0" fillId="0" borderId="0" xfId="0" applyNumberFormat="1" applyAlignment="1">
      <alignment wrapText="1"/>
    </xf>
    <xf numFmtId="3" fontId="0" fillId="0" borderId="1" xfId="0" applyNumberFormat="1" applyBorder="1" applyAlignment="1">
      <alignment horizontal="left" vertical="center" wrapText="1"/>
    </xf>
    <xf numFmtId="0" fontId="16" fillId="0" borderId="1" xfId="0" applyFont="1" applyBorder="1" applyAlignment="1">
      <alignment horizontal="left" vertical="center" wrapText="1"/>
    </xf>
    <xf numFmtId="0" fontId="0" fillId="0" borderId="1" xfId="0" applyBorder="1" applyAlignment="1">
      <alignment horizontal="center" vertical="center" wrapText="1"/>
    </xf>
    <xf numFmtId="0" fontId="14" fillId="0" borderId="1" xfId="0" applyFont="1" applyBorder="1" applyAlignment="1">
      <alignment horizontal="center" vertical="center" wrapText="1"/>
    </xf>
    <xf numFmtId="0" fontId="23" fillId="10" borderId="1" xfId="0" applyFont="1" applyFill="1" applyBorder="1" applyAlignment="1">
      <alignment horizontal="center" vertical="center" wrapText="1"/>
    </xf>
    <xf numFmtId="0" fontId="24" fillId="7" borderId="1" xfId="0" applyFont="1" applyFill="1" applyBorder="1" applyAlignment="1">
      <alignment horizontal="center" vertical="center" wrapText="1"/>
    </xf>
    <xf numFmtId="4" fontId="15" fillId="3" borderId="1" xfId="0" applyNumberFormat="1" applyFont="1" applyFill="1" applyBorder="1" applyAlignment="1">
      <alignment horizontal="left" vertical="center" wrapText="1"/>
    </xf>
    <xf numFmtId="4" fontId="1" fillId="0"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8" borderId="1" xfId="0" applyFont="1" applyFill="1" applyBorder="1" applyAlignment="1">
      <alignment vertical="center" wrapText="1"/>
    </xf>
    <xf numFmtId="0" fontId="16" fillId="0" borderId="1" xfId="0" applyFont="1" applyFill="1" applyBorder="1" applyAlignment="1">
      <alignment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4" fontId="0" fillId="0" borderId="1" xfId="0" applyNumberFormat="1" applyBorder="1" applyAlignment="1">
      <alignment vertical="center"/>
    </xf>
    <xf numFmtId="4" fontId="16" fillId="0" borderId="1" xfId="0" applyNumberFormat="1" applyFont="1" applyBorder="1" applyAlignment="1">
      <alignment vertical="center" wrapText="1"/>
    </xf>
    <xf numFmtId="4" fontId="0" fillId="0" borderId="0" xfId="0" applyNumberFormat="1" applyAlignment="1">
      <alignment vertical="center"/>
    </xf>
    <xf numFmtId="0" fontId="0" fillId="0" borderId="1" xfId="0" applyBorder="1" applyAlignment="1">
      <alignment vertical="center"/>
    </xf>
    <xf numFmtId="4" fontId="0" fillId="0" borderId="1" xfId="0" applyNumberFormat="1" applyBorder="1" applyAlignment="1">
      <alignment vertical="center" wrapText="1" shrinkToFit="1"/>
    </xf>
    <xf numFmtId="0" fontId="0" fillId="0" borderId="1" xfId="0" applyBorder="1"/>
    <xf numFmtId="10" fontId="0" fillId="0" borderId="1" xfId="0" applyNumberFormat="1" applyBorder="1" applyAlignment="1">
      <alignment horizontal="center" vertical="center" wrapText="1"/>
    </xf>
    <xf numFmtId="0" fontId="1" fillId="0" borderId="1" xfId="0" applyFont="1" applyBorder="1" applyAlignment="1">
      <alignment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4" fontId="0" fillId="0" borderId="6" xfId="0" applyNumberFormat="1" applyBorder="1" applyAlignment="1">
      <alignment horizontal="center"/>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abSelected="1" zoomScaleNormal="100" workbookViewId="0">
      <selection sqref="A1:XFD4"/>
    </sheetView>
  </sheetViews>
  <sheetFormatPr baseColWidth="10" defaultRowHeight="15" x14ac:dyDescent="0.25"/>
  <cols>
    <col min="1" max="1" width="42.7109375" style="2" customWidth="1"/>
    <col min="2" max="2" width="82.85546875" style="2" customWidth="1"/>
  </cols>
  <sheetData>
    <row r="1" spans="1:8" ht="51" customHeight="1" x14ac:dyDescent="0.25">
      <c r="A1" s="71" t="s">
        <v>0</v>
      </c>
      <c r="B1" s="72"/>
    </row>
    <row r="2" spans="1:8" ht="35.25" customHeight="1" x14ac:dyDescent="0.25">
      <c r="A2" s="3" t="s">
        <v>1</v>
      </c>
      <c r="B2" s="3" t="s">
        <v>125</v>
      </c>
      <c r="C2" s="1"/>
      <c r="D2" s="1"/>
      <c r="E2" s="1"/>
      <c r="F2" s="1"/>
      <c r="G2" s="1"/>
      <c r="H2" s="1"/>
    </row>
    <row r="3" spans="1:8" ht="35.25" customHeight="1" x14ac:dyDescent="0.25">
      <c r="A3" s="4" t="s">
        <v>61</v>
      </c>
      <c r="B3" s="5" t="s">
        <v>126</v>
      </c>
    </row>
    <row r="4" spans="1:8" ht="35.25" customHeight="1" x14ac:dyDescent="0.25">
      <c r="A4" s="5" t="s">
        <v>3</v>
      </c>
      <c r="B4" s="5" t="s">
        <v>127</v>
      </c>
    </row>
    <row r="5" spans="1:8" ht="35.25" customHeight="1" x14ac:dyDescent="0.25">
      <c r="A5" s="5" t="s">
        <v>4</v>
      </c>
      <c r="B5" s="5" t="s">
        <v>128</v>
      </c>
    </row>
    <row r="6" spans="1:8" ht="35.25" customHeight="1" x14ac:dyDescent="0.25">
      <c r="A6" s="5" t="s">
        <v>2</v>
      </c>
      <c r="B6" s="50">
        <v>224600</v>
      </c>
    </row>
    <row r="7" spans="1:8" ht="57" customHeight="1" x14ac:dyDescent="0.25">
      <c r="A7" s="5" t="s">
        <v>59</v>
      </c>
      <c r="B7" s="5" t="s">
        <v>192</v>
      </c>
    </row>
    <row r="8" spans="1:8" ht="35.25" customHeight="1" x14ac:dyDescent="0.25">
      <c r="A8" s="5" t="s">
        <v>79</v>
      </c>
      <c r="B8" s="51" t="s">
        <v>191</v>
      </c>
    </row>
    <row r="9" spans="1:8" ht="62.25" customHeight="1" x14ac:dyDescent="0.25">
      <c r="A9" s="7" t="s">
        <v>37</v>
      </c>
      <c r="B9" s="7" t="s">
        <v>230</v>
      </c>
      <c r="C9" s="1"/>
      <c r="D9" s="1"/>
      <c r="E9" s="1"/>
      <c r="F9" s="1"/>
      <c r="G9" s="1"/>
      <c r="H9" s="1"/>
    </row>
    <row r="10" spans="1:8" ht="35.25" customHeight="1" x14ac:dyDescent="0.25">
      <c r="A10" s="5" t="s">
        <v>38</v>
      </c>
      <c r="B10" s="5" t="s">
        <v>177</v>
      </c>
    </row>
    <row r="11" spans="1:8" ht="35.25" customHeight="1" x14ac:dyDescent="0.25">
      <c r="A11" s="5" t="s">
        <v>63</v>
      </c>
      <c r="B11" s="5" t="s">
        <v>178</v>
      </c>
    </row>
    <row r="12" spans="1:8" ht="35.25" customHeight="1" x14ac:dyDescent="0.25">
      <c r="A12" s="3" t="s">
        <v>7</v>
      </c>
      <c r="B12" s="56">
        <f>B13+B14</f>
        <v>5099372</v>
      </c>
    </row>
    <row r="13" spans="1:8" ht="35.25" customHeight="1" x14ac:dyDescent="0.25">
      <c r="A13" s="4" t="s">
        <v>5</v>
      </c>
      <c r="B13" s="57">
        <v>3715093</v>
      </c>
    </row>
    <row r="14" spans="1:8" ht="35.25" customHeight="1" x14ac:dyDescent="0.25">
      <c r="A14" s="4" t="s">
        <v>6</v>
      </c>
      <c r="B14" s="57">
        <v>1384279</v>
      </c>
    </row>
    <row r="15" spans="1:8" ht="35.25" customHeight="1" x14ac:dyDescent="0.25">
      <c r="A15" s="7" t="s">
        <v>8</v>
      </c>
      <c r="B15" s="58"/>
    </row>
    <row r="16" spans="1:8" ht="35.25" customHeight="1" x14ac:dyDescent="0.25">
      <c r="A16" s="3" t="s">
        <v>39</v>
      </c>
      <c r="B16" s="6"/>
    </row>
    <row r="17" spans="1:2" ht="35.25" customHeight="1" x14ac:dyDescent="0.25">
      <c r="A17" s="26" t="s">
        <v>103</v>
      </c>
      <c r="B17" s="26" t="s">
        <v>179</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13" zoomScale="90" zoomScaleNormal="90" workbookViewId="0">
      <selection activeCell="A19" sqref="A19:E19"/>
    </sheetView>
  </sheetViews>
  <sheetFormatPr baseColWidth="10" defaultRowHeight="15" x14ac:dyDescent="0.25"/>
  <cols>
    <col min="1" max="1" width="61.85546875" style="11" customWidth="1"/>
    <col min="2" max="2" width="40.85546875" style="11" customWidth="1"/>
    <col min="3" max="4" width="11.42578125" style="12"/>
    <col min="5" max="5" width="55.42578125" style="12" customWidth="1"/>
  </cols>
  <sheetData>
    <row r="1" spans="1:5" ht="51.75" customHeight="1" x14ac:dyDescent="0.25">
      <c r="A1" s="78" t="s">
        <v>9</v>
      </c>
      <c r="B1" s="79"/>
      <c r="C1" s="79"/>
      <c r="D1" s="79"/>
      <c r="E1" s="80"/>
    </row>
    <row r="2" spans="1:5" s="8" customFormat="1" ht="41.25" customHeight="1" x14ac:dyDescent="0.25">
      <c r="A2" s="84" t="s">
        <v>98</v>
      </c>
      <c r="B2" s="86" t="s">
        <v>104</v>
      </c>
      <c r="C2" s="88" t="s">
        <v>10</v>
      </c>
      <c r="D2" s="88"/>
      <c r="E2" s="89" t="s">
        <v>11</v>
      </c>
    </row>
    <row r="3" spans="1:5" s="8" customFormat="1" ht="41.25" customHeight="1" x14ac:dyDescent="0.25">
      <c r="A3" s="85"/>
      <c r="B3" s="87"/>
      <c r="C3" s="9" t="s">
        <v>12</v>
      </c>
      <c r="D3" s="10" t="s">
        <v>13</v>
      </c>
      <c r="E3" s="90"/>
    </row>
    <row r="4" spans="1:5" ht="41.25" customHeight="1" x14ac:dyDescent="0.25">
      <c r="A4" s="5" t="s">
        <v>64</v>
      </c>
      <c r="B4" s="5" t="s">
        <v>14</v>
      </c>
      <c r="C4" s="52" t="s">
        <v>193</v>
      </c>
      <c r="D4" s="52"/>
      <c r="E4" s="13" t="s">
        <v>231</v>
      </c>
    </row>
    <row r="5" spans="1:5" ht="320.25" customHeight="1" x14ac:dyDescent="0.25">
      <c r="A5" s="5" t="s">
        <v>80</v>
      </c>
      <c r="B5" s="5" t="s">
        <v>15</v>
      </c>
      <c r="D5" s="52" t="s">
        <v>193</v>
      </c>
      <c r="E5" s="27" t="s">
        <v>238</v>
      </c>
    </row>
    <row r="6" spans="1:5" ht="45.95" customHeight="1" x14ac:dyDescent="0.25">
      <c r="A6" s="5" t="s">
        <v>81</v>
      </c>
      <c r="B6" s="5" t="s">
        <v>62</v>
      </c>
      <c r="C6" s="52" t="s">
        <v>193</v>
      </c>
      <c r="D6" s="53"/>
      <c r="E6" s="32" t="s">
        <v>214</v>
      </c>
    </row>
    <row r="7" spans="1:5" ht="130.5" customHeight="1" x14ac:dyDescent="0.25">
      <c r="A7" s="13" t="s">
        <v>17</v>
      </c>
      <c r="B7" s="13" t="s">
        <v>16</v>
      </c>
      <c r="C7" s="52" t="s">
        <v>193</v>
      </c>
      <c r="D7" s="52"/>
      <c r="E7" s="24"/>
    </row>
    <row r="8" spans="1:5" ht="87" customHeight="1" x14ac:dyDescent="0.25">
      <c r="A8" s="13" t="s">
        <v>18</v>
      </c>
      <c r="B8" s="13" t="s">
        <v>16</v>
      </c>
      <c r="C8" s="52" t="s">
        <v>193</v>
      </c>
      <c r="D8" s="52"/>
      <c r="E8" s="27" t="s">
        <v>129</v>
      </c>
    </row>
    <row r="9" spans="1:5" ht="41.25" customHeight="1" x14ac:dyDescent="0.25">
      <c r="A9" s="13" t="s">
        <v>19</v>
      </c>
      <c r="B9" s="13" t="s">
        <v>16</v>
      </c>
      <c r="C9" s="52" t="s">
        <v>193</v>
      </c>
      <c r="D9" s="52"/>
      <c r="E9" s="13" t="s">
        <v>130</v>
      </c>
    </row>
    <row r="10" spans="1:5" ht="41.25" customHeight="1" x14ac:dyDescent="0.25">
      <c r="A10" s="13" t="s">
        <v>20</v>
      </c>
      <c r="B10" s="13" t="s">
        <v>16</v>
      </c>
      <c r="C10" s="52" t="s">
        <v>193</v>
      </c>
      <c r="D10" s="52"/>
      <c r="E10" s="13" t="s">
        <v>131</v>
      </c>
    </row>
    <row r="11" spans="1:5" ht="41.25" customHeight="1" x14ac:dyDescent="0.25">
      <c r="A11" s="14" t="s">
        <v>65</v>
      </c>
      <c r="B11" s="13" t="s">
        <v>24</v>
      </c>
      <c r="C11" s="52" t="s">
        <v>193</v>
      </c>
      <c r="D11" s="52"/>
      <c r="E11" s="13" t="s">
        <v>132</v>
      </c>
    </row>
    <row r="12" spans="1:5" ht="41.25" customHeight="1" x14ac:dyDescent="0.25">
      <c r="A12" s="14" t="s">
        <v>66</v>
      </c>
      <c r="B12" s="13" t="s">
        <v>25</v>
      </c>
      <c r="C12" s="52" t="s">
        <v>193</v>
      </c>
      <c r="D12" s="52"/>
      <c r="E12" s="13" t="s">
        <v>180</v>
      </c>
    </row>
    <row r="13" spans="1:5" ht="36.75" customHeight="1" x14ac:dyDescent="0.25">
      <c r="A13" s="14" t="s">
        <v>21</v>
      </c>
      <c r="B13" s="13" t="s">
        <v>25</v>
      </c>
      <c r="C13" s="52" t="s">
        <v>193</v>
      </c>
      <c r="D13" s="52"/>
      <c r="E13" s="13" t="s">
        <v>181</v>
      </c>
    </row>
    <row r="14" spans="1:5" ht="41.25" customHeight="1" x14ac:dyDescent="0.25">
      <c r="A14" s="14" t="s">
        <v>22</v>
      </c>
      <c r="B14" s="13" t="s">
        <v>26</v>
      </c>
      <c r="C14" s="52" t="s">
        <v>193</v>
      </c>
      <c r="D14" s="52"/>
      <c r="E14" s="13" t="s">
        <v>133</v>
      </c>
    </row>
    <row r="15" spans="1:5" ht="55.5" customHeight="1" x14ac:dyDescent="0.25">
      <c r="A15" s="14" t="s">
        <v>54</v>
      </c>
      <c r="B15" s="13" t="s">
        <v>28</v>
      </c>
      <c r="C15" s="52" t="s">
        <v>193</v>
      </c>
      <c r="E15" s="32" t="s">
        <v>229</v>
      </c>
    </row>
    <row r="16" spans="1:5" ht="41.25" customHeight="1" x14ac:dyDescent="0.25">
      <c r="A16" s="13" t="s">
        <v>23</v>
      </c>
      <c r="B16" s="13" t="s">
        <v>27</v>
      </c>
      <c r="C16" s="52" t="s">
        <v>193</v>
      </c>
      <c r="D16" s="52"/>
      <c r="E16" s="13" t="s">
        <v>182</v>
      </c>
    </row>
    <row r="17" spans="1:5" ht="41.25" customHeight="1" x14ac:dyDescent="0.25">
      <c r="A17" s="81" t="s">
        <v>29</v>
      </c>
      <c r="B17" s="82"/>
      <c r="C17" s="82"/>
      <c r="D17" s="82"/>
      <c r="E17" s="83"/>
    </row>
    <row r="18" spans="1:5" ht="41.25" customHeight="1" x14ac:dyDescent="0.25">
      <c r="A18" s="73" t="s">
        <v>60</v>
      </c>
      <c r="B18" s="74"/>
      <c r="C18" s="74"/>
      <c r="D18" s="74"/>
      <c r="E18" s="75"/>
    </row>
    <row r="19" spans="1:5" ht="72" customHeight="1" x14ac:dyDescent="0.25">
      <c r="A19" s="73" t="s">
        <v>240</v>
      </c>
      <c r="B19" s="74"/>
      <c r="C19" s="74"/>
      <c r="D19" s="74"/>
      <c r="E19" s="75"/>
    </row>
    <row r="20" spans="1:5" ht="61.5" customHeight="1" x14ac:dyDescent="0.25">
      <c r="A20" s="73" t="s">
        <v>239</v>
      </c>
      <c r="B20" s="74"/>
      <c r="C20" s="74"/>
      <c r="D20" s="74"/>
      <c r="E20" s="75"/>
    </row>
    <row r="21" spans="1:5" ht="53.1" customHeight="1" x14ac:dyDescent="0.25">
      <c r="A21" s="73" t="s">
        <v>67</v>
      </c>
      <c r="B21" s="76"/>
      <c r="C21" s="76"/>
      <c r="D21" s="76"/>
      <c r="E21" s="77"/>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topLeftCell="A43" zoomScale="70" zoomScaleNormal="70" workbookViewId="0">
      <selection sqref="A1:XFD4"/>
    </sheetView>
  </sheetViews>
  <sheetFormatPr baseColWidth="10" defaultRowHeight="15" x14ac:dyDescent="0.25"/>
  <cols>
    <col min="1" max="1" width="54.42578125" customWidth="1"/>
    <col min="2" max="2" width="73.85546875" customWidth="1"/>
    <col min="3" max="3" width="16.42578125" customWidth="1"/>
    <col min="4" max="4" width="49" customWidth="1"/>
    <col min="5" max="5" width="65.140625" customWidth="1"/>
    <col min="6" max="6" width="88.28515625" customWidth="1"/>
  </cols>
  <sheetData>
    <row r="1" spans="1:6" ht="54" customHeight="1" x14ac:dyDescent="0.25">
      <c r="A1" s="78" t="s">
        <v>30</v>
      </c>
      <c r="B1" s="79"/>
      <c r="C1" s="79"/>
      <c r="D1" s="80"/>
    </row>
    <row r="2" spans="1:6" ht="16.5" customHeight="1" x14ac:dyDescent="0.25">
      <c r="A2" s="17"/>
      <c r="B2" s="33"/>
    </row>
    <row r="3" spans="1:6" ht="20.25" customHeight="1" x14ac:dyDescent="0.25">
      <c r="A3" s="15"/>
      <c r="B3" s="34"/>
      <c r="C3" s="28" t="s">
        <v>101</v>
      </c>
    </row>
    <row r="4" spans="1:6" ht="33" customHeight="1" x14ac:dyDescent="0.25">
      <c r="A4" s="15"/>
      <c r="B4" s="16"/>
      <c r="C4" s="29" t="s">
        <v>100</v>
      </c>
    </row>
    <row r="5" spans="1:6" ht="29.1" customHeight="1" x14ac:dyDescent="0.25">
      <c r="A5" s="18"/>
      <c r="B5" s="16"/>
      <c r="C5" s="30" t="s">
        <v>99</v>
      </c>
    </row>
    <row r="6" spans="1:6" s="12" customFormat="1" ht="57" customHeight="1" x14ac:dyDescent="0.25">
      <c r="A6" s="42" t="s">
        <v>112</v>
      </c>
      <c r="B6" s="42" t="s">
        <v>111</v>
      </c>
      <c r="C6" s="43" t="s">
        <v>83</v>
      </c>
      <c r="D6" s="43" t="s">
        <v>102</v>
      </c>
      <c r="E6" s="43" t="s">
        <v>82</v>
      </c>
      <c r="F6" s="43" t="s">
        <v>213</v>
      </c>
    </row>
    <row r="7" spans="1:6" s="12" customFormat="1" ht="39.75" customHeight="1" x14ac:dyDescent="0.25">
      <c r="A7" s="108" t="s">
        <v>106</v>
      </c>
      <c r="B7" s="109"/>
      <c r="C7" s="109"/>
      <c r="D7" s="110"/>
      <c r="E7" s="40"/>
      <c r="F7" s="40"/>
    </row>
    <row r="8" spans="1:6" s="12" customFormat="1" ht="112.5" customHeight="1" x14ac:dyDescent="0.25">
      <c r="A8" s="13" t="s">
        <v>84</v>
      </c>
      <c r="B8" s="13" t="s">
        <v>117</v>
      </c>
      <c r="C8" s="54">
        <v>2</v>
      </c>
      <c r="D8" s="13" t="s">
        <v>195</v>
      </c>
      <c r="E8" s="32" t="s">
        <v>194</v>
      </c>
      <c r="F8" s="13" t="s">
        <v>215</v>
      </c>
    </row>
    <row r="9" spans="1:6" s="12" customFormat="1" ht="90" customHeight="1" x14ac:dyDescent="0.25">
      <c r="A9" s="13" t="s">
        <v>85</v>
      </c>
      <c r="B9" s="13" t="s">
        <v>94</v>
      </c>
      <c r="C9" s="54">
        <v>2</v>
      </c>
      <c r="D9" s="13" t="s">
        <v>196</v>
      </c>
      <c r="E9" s="13"/>
      <c r="F9" s="13"/>
    </row>
    <row r="10" spans="1:6" s="12" customFormat="1" ht="146.25" customHeight="1" x14ac:dyDescent="0.25">
      <c r="A10" s="13" t="s">
        <v>69</v>
      </c>
      <c r="B10" s="13" t="s">
        <v>70</v>
      </c>
      <c r="C10" s="54">
        <v>2</v>
      </c>
      <c r="D10" s="13" t="s">
        <v>134</v>
      </c>
      <c r="E10" s="60" t="s">
        <v>183</v>
      </c>
      <c r="F10" s="13" t="s">
        <v>218</v>
      </c>
    </row>
    <row r="11" spans="1:6" s="19" customFormat="1" ht="41.25" customHeight="1" x14ac:dyDescent="0.25">
      <c r="A11" s="108" t="s">
        <v>107</v>
      </c>
      <c r="B11" s="109"/>
      <c r="C11" s="109"/>
      <c r="D11" s="110"/>
      <c r="E11" s="59"/>
      <c r="F11" s="59"/>
    </row>
    <row r="12" spans="1:6" s="12" customFormat="1" ht="122.25" customHeight="1" x14ac:dyDescent="0.25">
      <c r="A12" s="12" t="s">
        <v>87</v>
      </c>
      <c r="B12" s="32" t="s">
        <v>95</v>
      </c>
      <c r="C12" s="54">
        <v>2</v>
      </c>
      <c r="D12" s="13" t="s">
        <v>210</v>
      </c>
      <c r="E12" s="24"/>
      <c r="F12" s="13"/>
    </row>
    <row r="13" spans="1:6" s="12" customFormat="1" ht="146.25" customHeight="1" x14ac:dyDescent="0.25">
      <c r="A13" s="13" t="s">
        <v>78</v>
      </c>
      <c r="B13" s="37" t="s">
        <v>86</v>
      </c>
      <c r="C13" s="54">
        <v>2</v>
      </c>
      <c r="D13" s="13" t="s">
        <v>197</v>
      </c>
      <c r="E13" s="13"/>
      <c r="F13" s="13"/>
    </row>
    <row r="14" spans="1:6" s="12" customFormat="1" ht="55.5" customHeight="1" x14ac:dyDescent="0.25">
      <c r="A14" s="13" t="s">
        <v>53</v>
      </c>
      <c r="B14" s="13" t="s">
        <v>113</v>
      </c>
      <c r="C14" s="54">
        <v>2</v>
      </c>
      <c r="D14" s="13" t="s">
        <v>184</v>
      </c>
      <c r="E14" s="13"/>
      <c r="F14" s="13"/>
    </row>
    <row r="15" spans="1:6" s="12" customFormat="1" ht="118.5" customHeight="1" x14ac:dyDescent="0.25">
      <c r="A15" s="13" t="s">
        <v>52</v>
      </c>
      <c r="B15" s="27" t="s">
        <v>122</v>
      </c>
      <c r="C15" s="54">
        <v>2</v>
      </c>
      <c r="D15" s="13" t="s">
        <v>198</v>
      </c>
      <c r="E15" s="32" t="s">
        <v>220</v>
      </c>
      <c r="F15" s="13" t="s">
        <v>219</v>
      </c>
    </row>
    <row r="16" spans="1:6" s="12" customFormat="1" ht="127.5" customHeight="1" x14ac:dyDescent="0.25">
      <c r="A16" s="27" t="s">
        <v>71</v>
      </c>
      <c r="B16" s="27" t="s">
        <v>118</v>
      </c>
      <c r="C16" s="54">
        <v>2</v>
      </c>
      <c r="D16" s="13" t="s">
        <v>199</v>
      </c>
      <c r="E16" s="32" t="s">
        <v>185</v>
      </c>
      <c r="F16" s="13" t="s">
        <v>221</v>
      </c>
    </row>
    <row r="17" spans="1:9" s="12" customFormat="1" ht="172.5" customHeight="1" x14ac:dyDescent="0.25">
      <c r="A17" s="13" t="s">
        <v>88</v>
      </c>
      <c r="B17" s="32" t="s">
        <v>121</v>
      </c>
      <c r="C17" s="54">
        <v>2</v>
      </c>
      <c r="D17" s="13" t="s">
        <v>200</v>
      </c>
      <c r="E17" s="24"/>
      <c r="F17" s="13"/>
    </row>
    <row r="18" spans="1:9" s="12" customFormat="1" ht="69.75" customHeight="1" x14ac:dyDescent="0.25">
      <c r="A18" s="13" t="s">
        <v>90</v>
      </c>
      <c r="B18" s="13" t="s">
        <v>96</v>
      </c>
      <c r="C18" s="27"/>
      <c r="D18" s="13" t="s">
        <v>135</v>
      </c>
      <c r="E18" s="13"/>
      <c r="F18" s="13"/>
    </row>
    <row r="19" spans="1:9" s="12" customFormat="1" ht="46.5" customHeight="1" x14ac:dyDescent="0.25">
      <c r="A19" s="108" t="s">
        <v>108</v>
      </c>
      <c r="B19" s="109"/>
      <c r="C19" s="109"/>
      <c r="D19" s="110"/>
      <c r="E19" s="59"/>
      <c r="F19" s="40"/>
    </row>
    <row r="20" spans="1:9" s="12" customFormat="1" ht="287.25" customHeight="1" x14ac:dyDescent="0.25">
      <c r="A20" s="13" t="s">
        <v>51</v>
      </c>
      <c r="B20" s="32" t="s">
        <v>116</v>
      </c>
      <c r="C20" s="54">
        <v>2</v>
      </c>
      <c r="D20" s="13" t="s">
        <v>201</v>
      </c>
      <c r="E20" s="24" t="s">
        <v>223</v>
      </c>
      <c r="F20" s="13" t="s">
        <v>232</v>
      </c>
      <c r="G20" s="45"/>
      <c r="H20" s="45"/>
      <c r="I20" s="45"/>
    </row>
    <row r="21" spans="1:9" s="36" customFormat="1" ht="66" customHeight="1" x14ac:dyDescent="0.25">
      <c r="A21" s="32" t="s">
        <v>55</v>
      </c>
      <c r="B21" s="32" t="s">
        <v>76</v>
      </c>
      <c r="C21" s="54">
        <v>2</v>
      </c>
      <c r="D21" s="32" t="s">
        <v>202</v>
      </c>
      <c r="E21" s="32"/>
      <c r="F21" s="32"/>
    </row>
    <row r="22" spans="1:9" s="12" customFormat="1" ht="63" customHeight="1" x14ac:dyDescent="0.25">
      <c r="A22" s="13" t="s">
        <v>91</v>
      </c>
      <c r="B22" s="13" t="s">
        <v>114</v>
      </c>
      <c r="C22" s="27"/>
      <c r="D22" s="13" t="s">
        <v>135</v>
      </c>
      <c r="E22" s="13"/>
      <c r="F22" s="13"/>
    </row>
    <row r="23" spans="1:9" s="20" customFormat="1" ht="36.75" customHeight="1" x14ac:dyDescent="0.25">
      <c r="A23" s="108">
        <v>2</v>
      </c>
      <c r="B23" s="109"/>
      <c r="C23" s="109"/>
      <c r="D23" s="110"/>
      <c r="E23" s="39"/>
      <c r="F23" s="39"/>
    </row>
    <row r="24" spans="1:9" s="12" customFormat="1" ht="180.75" customHeight="1" x14ac:dyDescent="0.25">
      <c r="A24" s="13" t="s">
        <v>50</v>
      </c>
      <c r="B24" s="13" t="s">
        <v>123</v>
      </c>
      <c r="C24" s="54">
        <v>2</v>
      </c>
      <c r="D24" s="13" t="s">
        <v>186</v>
      </c>
      <c r="E24" s="24"/>
      <c r="F24" s="13"/>
    </row>
    <row r="25" spans="1:9" s="12" customFormat="1" ht="128.25" customHeight="1" x14ac:dyDescent="0.25">
      <c r="A25" s="13" t="s">
        <v>49</v>
      </c>
      <c r="B25" s="32" t="s">
        <v>97</v>
      </c>
      <c r="C25" s="54">
        <v>2</v>
      </c>
      <c r="D25" s="13" t="s">
        <v>187</v>
      </c>
      <c r="E25" s="32" t="s">
        <v>188</v>
      </c>
      <c r="F25" s="32" t="s">
        <v>216</v>
      </c>
    </row>
    <row r="26" spans="1:9" s="36" customFormat="1" ht="67.5" customHeight="1" x14ac:dyDescent="0.25">
      <c r="A26" s="32" t="s">
        <v>58</v>
      </c>
      <c r="B26" s="35" t="s">
        <v>74</v>
      </c>
      <c r="C26" s="54">
        <v>2</v>
      </c>
      <c r="D26" s="32" t="s">
        <v>203</v>
      </c>
      <c r="E26" s="32"/>
      <c r="F26" s="13"/>
    </row>
    <row r="27" spans="1:9" s="12" customFormat="1" ht="55.5" customHeight="1" x14ac:dyDescent="0.25">
      <c r="A27" s="32" t="s">
        <v>75</v>
      </c>
      <c r="B27" s="44" t="s">
        <v>119</v>
      </c>
      <c r="C27" s="54">
        <v>2</v>
      </c>
      <c r="D27" s="13" t="s">
        <v>204</v>
      </c>
      <c r="E27" s="13"/>
      <c r="F27" s="32"/>
    </row>
    <row r="28" spans="1:9" s="12" customFormat="1" ht="37.5" customHeight="1" x14ac:dyDescent="0.25">
      <c r="A28" s="108" t="s">
        <v>109</v>
      </c>
      <c r="B28" s="109"/>
      <c r="C28" s="109"/>
      <c r="D28" s="110"/>
      <c r="E28" s="40"/>
      <c r="F28" s="59"/>
    </row>
    <row r="29" spans="1:9" s="12" customFormat="1" ht="189.75" customHeight="1" x14ac:dyDescent="0.25">
      <c r="A29" s="13" t="s">
        <v>31</v>
      </c>
      <c r="B29" s="32" t="s">
        <v>73</v>
      </c>
      <c r="C29" s="54">
        <v>2</v>
      </c>
      <c r="D29" s="13" t="s">
        <v>205</v>
      </c>
      <c r="E29" s="32" t="s">
        <v>211</v>
      </c>
      <c r="F29" s="13" t="s">
        <v>224</v>
      </c>
    </row>
    <row r="30" spans="1:9" s="12" customFormat="1" ht="159.75" customHeight="1" x14ac:dyDescent="0.25">
      <c r="A30" s="13" t="s">
        <v>56</v>
      </c>
      <c r="B30" s="13" t="s">
        <v>115</v>
      </c>
      <c r="C30" s="54">
        <v>2</v>
      </c>
      <c r="D30" s="12" t="s">
        <v>174</v>
      </c>
      <c r="E30" s="13"/>
      <c r="F30" s="13"/>
    </row>
    <row r="31" spans="1:9" s="12" customFormat="1" ht="378" customHeight="1" x14ac:dyDescent="0.25">
      <c r="A31" s="13" t="s">
        <v>89</v>
      </c>
      <c r="B31" s="13" t="s">
        <v>120</v>
      </c>
      <c r="C31" s="54">
        <v>2</v>
      </c>
      <c r="D31" s="13" t="s">
        <v>209</v>
      </c>
      <c r="E31" s="32" t="s">
        <v>222</v>
      </c>
      <c r="F31" s="13" t="s">
        <v>227</v>
      </c>
    </row>
    <row r="32" spans="1:9" s="12" customFormat="1" ht="75" x14ac:dyDescent="0.25">
      <c r="A32" s="13" t="s">
        <v>92</v>
      </c>
      <c r="B32" s="13" t="s">
        <v>72</v>
      </c>
      <c r="C32" s="13"/>
      <c r="D32" s="13" t="s">
        <v>135</v>
      </c>
      <c r="E32" s="13"/>
      <c r="F32" s="13"/>
    </row>
    <row r="33" spans="1:6" s="12" customFormat="1" x14ac:dyDescent="0.25">
      <c r="A33" s="13"/>
      <c r="B33" s="13"/>
      <c r="C33" s="13"/>
      <c r="D33" s="13"/>
      <c r="E33" s="13"/>
      <c r="F33" s="13"/>
    </row>
    <row r="34" spans="1:6" s="12" customFormat="1" ht="32.25" customHeight="1" x14ac:dyDescent="0.25">
      <c r="A34" s="108" t="s">
        <v>110</v>
      </c>
      <c r="B34" s="109"/>
      <c r="C34" s="109"/>
      <c r="D34" s="110"/>
      <c r="E34" s="40"/>
      <c r="F34" s="40"/>
    </row>
    <row r="35" spans="1:6" s="12" customFormat="1" ht="47.1" customHeight="1" x14ac:dyDescent="0.25">
      <c r="A35" s="27" t="s">
        <v>93</v>
      </c>
      <c r="B35" s="13"/>
      <c r="C35" s="13"/>
      <c r="D35" s="13" t="s">
        <v>135</v>
      </c>
      <c r="E35" s="13"/>
      <c r="F35" s="13"/>
    </row>
    <row r="36" spans="1:6" s="12" customFormat="1" ht="18" customHeight="1" x14ac:dyDescent="0.25">
      <c r="A36" s="38"/>
      <c r="B36" s="13"/>
      <c r="C36" s="13"/>
      <c r="D36" s="13"/>
      <c r="E36" s="41"/>
      <c r="F36" s="13"/>
    </row>
    <row r="37" spans="1:6" s="12" customFormat="1" ht="33" customHeight="1" x14ac:dyDescent="0.25">
      <c r="A37" s="97" t="s">
        <v>32</v>
      </c>
      <c r="B37" s="98"/>
      <c r="C37" s="98"/>
      <c r="D37" s="98"/>
      <c r="E37" s="99"/>
    </row>
    <row r="38" spans="1:6" s="12" customFormat="1" ht="31.5" customHeight="1" x14ac:dyDescent="0.25">
      <c r="A38" s="21" t="s">
        <v>206</v>
      </c>
      <c r="B38" s="25"/>
      <c r="C38" s="55" t="s">
        <v>228</v>
      </c>
      <c r="D38" s="100" t="s">
        <v>217</v>
      </c>
      <c r="E38" s="101"/>
    </row>
    <row r="39" spans="1:6" s="12" customFormat="1" ht="84" customHeight="1" x14ac:dyDescent="0.25">
      <c r="A39" s="105" t="s">
        <v>33</v>
      </c>
      <c r="B39" s="102" t="s">
        <v>207</v>
      </c>
      <c r="C39" s="103"/>
      <c r="D39" s="103"/>
      <c r="E39" s="104"/>
    </row>
    <row r="40" spans="1:6" s="12" customFormat="1" ht="82.5" customHeight="1" x14ac:dyDescent="0.25">
      <c r="A40" s="106"/>
      <c r="B40" s="102" t="s">
        <v>208</v>
      </c>
      <c r="C40" s="103"/>
      <c r="D40" s="103"/>
      <c r="E40" s="104"/>
    </row>
    <row r="41" spans="1:6" s="12" customFormat="1" ht="348" customHeight="1" x14ac:dyDescent="0.25">
      <c r="A41" s="107"/>
      <c r="B41" s="102" t="s">
        <v>212</v>
      </c>
      <c r="C41" s="103"/>
      <c r="D41" s="103"/>
      <c r="E41" s="104"/>
    </row>
    <row r="42" spans="1:6" s="12" customFormat="1" ht="34.5" customHeight="1" x14ac:dyDescent="0.25">
      <c r="A42" s="97" t="s">
        <v>34</v>
      </c>
      <c r="B42" s="98"/>
      <c r="C42" s="98"/>
      <c r="D42" s="98"/>
      <c r="E42" s="99"/>
    </row>
    <row r="43" spans="1:6" s="12" customFormat="1" ht="60.75" customHeight="1" x14ac:dyDescent="0.25">
      <c r="A43" s="21" t="s">
        <v>35</v>
      </c>
      <c r="B43" s="91" t="s">
        <v>105</v>
      </c>
      <c r="C43" s="92"/>
      <c r="D43" s="92"/>
      <c r="E43" s="93"/>
    </row>
    <row r="44" spans="1:6" s="12" customFormat="1" ht="114" customHeight="1" x14ac:dyDescent="0.25">
      <c r="A44" s="21" t="s">
        <v>36</v>
      </c>
      <c r="B44" s="91" t="s">
        <v>233</v>
      </c>
      <c r="C44" s="92"/>
      <c r="D44" s="92"/>
      <c r="E44" s="93"/>
    </row>
    <row r="45" spans="1:6" s="12" customFormat="1" ht="42.75" customHeight="1" x14ac:dyDescent="0.25">
      <c r="A45" s="31" t="s">
        <v>57</v>
      </c>
      <c r="B45" s="94" t="s">
        <v>68</v>
      </c>
      <c r="C45" s="95"/>
      <c r="D45" s="95"/>
      <c r="E45" s="96"/>
    </row>
    <row r="46" spans="1:6" s="12" customFormat="1" x14ac:dyDescent="0.25"/>
    <row r="47" spans="1:6" s="12" customFormat="1" x14ac:dyDescent="0.25"/>
    <row r="48" spans="1:6" s="12" customFormat="1" x14ac:dyDescent="0.25"/>
    <row r="49" s="12" customFormat="1" x14ac:dyDescent="0.25"/>
    <row r="50" s="12" customFormat="1" x14ac:dyDescent="0.25"/>
    <row r="51" s="12" customFormat="1" x14ac:dyDescent="0.25"/>
    <row r="52" s="12" customFormat="1" x14ac:dyDescent="0.25"/>
    <row r="53" s="12" customFormat="1" x14ac:dyDescent="0.25"/>
    <row r="54" s="12" customFormat="1" x14ac:dyDescent="0.25"/>
    <row r="55" s="12" customFormat="1" x14ac:dyDescent="0.25"/>
    <row r="56" s="12" customFormat="1" x14ac:dyDescent="0.25"/>
    <row r="57" s="12" customFormat="1" x14ac:dyDescent="0.25"/>
    <row r="58" s="12" customFormat="1" x14ac:dyDescent="0.25"/>
    <row r="59" s="12" customFormat="1" x14ac:dyDescent="0.25"/>
    <row r="60" s="12" customFormat="1" x14ac:dyDescent="0.25"/>
    <row r="61" s="12" customFormat="1" x14ac:dyDescent="0.25"/>
    <row r="62" s="12" customFormat="1" x14ac:dyDescent="0.25"/>
    <row r="63" s="12" customFormat="1" x14ac:dyDescent="0.25"/>
    <row r="64" s="12" customFormat="1" x14ac:dyDescent="0.25"/>
    <row r="65" s="12" customFormat="1" x14ac:dyDescent="0.25"/>
    <row r="66" s="12" customFormat="1" x14ac:dyDescent="0.25"/>
    <row r="67" s="12" customFormat="1" x14ac:dyDescent="0.25"/>
    <row r="68" s="12" customFormat="1" x14ac:dyDescent="0.25"/>
    <row r="69" s="12" customFormat="1" x14ac:dyDescent="0.25"/>
    <row r="70" s="12" customFormat="1" x14ac:dyDescent="0.25"/>
    <row r="71" s="12" customFormat="1" x14ac:dyDescent="0.25"/>
    <row r="72" s="12"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sheetData>
  <mergeCells count="17">
    <mergeCell ref="A1:D1"/>
    <mergeCell ref="A7:D7"/>
    <mergeCell ref="A11:D11"/>
    <mergeCell ref="B43:E43"/>
    <mergeCell ref="A37:E37"/>
    <mergeCell ref="A19:D19"/>
    <mergeCell ref="A23:D23"/>
    <mergeCell ref="A28:D28"/>
    <mergeCell ref="A34:D34"/>
    <mergeCell ref="B44:E44"/>
    <mergeCell ref="B45:E45"/>
    <mergeCell ref="A42:E42"/>
    <mergeCell ref="D38:E38"/>
    <mergeCell ref="B39:E39"/>
    <mergeCell ref="A39:A41"/>
    <mergeCell ref="B40:E40"/>
    <mergeCell ref="B41:E41"/>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topLeftCell="A10" zoomScale="60" zoomScaleNormal="60" workbookViewId="0">
      <selection activeCell="G26" sqref="G26"/>
    </sheetView>
  </sheetViews>
  <sheetFormatPr baseColWidth="10" defaultRowHeight="15" x14ac:dyDescent="0.25"/>
  <cols>
    <col min="1" max="1" width="37.28515625" style="11" customWidth="1"/>
    <col min="2" max="4" width="13.28515625" customWidth="1"/>
    <col min="5" max="5" width="18" customWidth="1"/>
    <col min="6" max="6" width="29.7109375" customWidth="1"/>
    <col min="7" max="7" width="82" customWidth="1"/>
    <col min="8" max="8" width="46.42578125" customWidth="1"/>
    <col min="9" max="9" width="30.7109375" customWidth="1"/>
    <col min="10" max="10" width="17.7109375" customWidth="1"/>
    <col min="11" max="11" width="17" customWidth="1"/>
    <col min="12" max="12" width="15.42578125" customWidth="1"/>
    <col min="13" max="13" width="23.28515625" customWidth="1"/>
    <col min="14" max="14" width="11.42578125" customWidth="1"/>
  </cols>
  <sheetData>
    <row r="1" spans="1:13" ht="56.25" customHeight="1" x14ac:dyDescent="0.25">
      <c r="A1" s="22" t="s">
        <v>40</v>
      </c>
      <c r="B1" s="22" t="s">
        <v>124</v>
      </c>
      <c r="C1" s="22" t="s">
        <v>41</v>
      </c>
      <c r="D1" s="22" t="s">
        <v>42</v>
      </c>
      <c r="E1" s="22" t="s">
        <v>43</v>
      </c>
      <c r="F1" s="22" t="s">
        <v>48</v>
      </c>
      <c r="G1" s="23" t="s">
        <v>44</v>
      </c>
      <c r="H1" s="23" t="s">
        <v>189</v>
      </c>
      <c r="I1" s="23" t="s">
        <v>47</v>
      </c>
      <c r="J1" s="23" t="s">
        <v>45</v>
      </c>
      <c r="K1" s="23" t="s">
        <v>77</v>
      </c>
      <c r="L1" s="23" t="s">
        <v>46</v>
      </c>
    </row>
    <row r="2" spans="1:13" s="47" customFormat="1" ht="45" x14ac:dyDescent="0.25">
      <c r="A2" s="46" t="s">
        <v>171</v>
      </c>
      <c r="B2" s="61">
        <f>B3+B4</f>
        <v>0</v>
      </c>
      <c r="C2" s="61">
        <f>C3+C4</f>
        <v>984279</v>
      </c>
      <c r="D2" s="61"/>
      <c r="E2" s="69">
        <f>C2/(B13+C13)</f>
        <v>0.19301965026281667</v>
      </c>
      <c r="F2" s="61"/>
      <c r="G2" s="61"/>
      <c r="H2" s="61"/>
      <c r="I2" s="61"/>
      <c r="J2" s="61"/>
      <c r="K2" s="61"/>
      <c r="L2" s="63"/>
    </row>
    <row r="3" spans="1:13" s="47" customFormat="1" ht="96" customHeight="1" x14ac:dyDescent="0.25">
      <c r="A3" s="46" t="s">
        <v>170</v>
      </c>
      <c r="B3" s="61"/>
      <c r="C3" s="62">
        <v>200000</v>
      </c>
      <c r="D3" s="61"/>
      <c r="E3" s="69">
        <f>C3/(B13+C13)</f>
        <v>3.9220515781158934E-2</v>
      </c>
      <c r="F3" s="61" t="s">
        <v>147</v>
      </c>
      <c r="G3" s="61" t="s">
        <v>160</v>
      </c>
      <c r="H3" s="64" t="s">
        <v>140</v>
      </c>
      <c r="I3" s="64" t="s">
        <v>190</v>
      </c>
      <c r="J3" s="61" t="s">
        <v>173</v>
      </c>
      <c r="K3" s="61" t="s">
        <v>137</v>
      </c>
      <c r="L3" s="67" t="s">
        <v>136</v>
      </c>
    </row>
    <row r="4" spans="1:13" s="47" customFormat="1" ht="375" x14ac:dyDescent="0.25">
      <c r="A4" s="46" t="s">
        <v>225</v>
      </c>
      <c r="B4" s="61"/>
      <c r="C4" s="62">
        <v>784279</v>
      </c>
      <c r="D4" s="61"/>
      <c r="E4" s="69">
        <f>C4/(B13+C13)</f>
        <v>0.15379913448165775</v>
      </c>
      <c r="F4" s="61" t="s">
        <v>138</v>
      </c>
      <c r="G4" s="61" t="s">
        <v>161</v>
      </c>
      <c r="H4" s="61" t="s">
        <v>140</v>
      </c>
      <c r="I4" s="64" t="s">
        <v>190</v>
      </c>
      <c r="J4" s="61"/>
      <c r="K4" s="61" t="s">
        <v>139</v>
      </c>
      <c r="L4" s="63"/>
    </row>
    <row r="5" spans="1:13" s="47" customFormat="1" ht="78" customHeight="1" x14ac:dyDescent="0.25">
      <c r="A5" s="46" t="s">
        <v>226</v>
      </c>
      <c r="B5" s="61">
        <f>B6+B7+B8</f>
        <v>3315093</v>
      </c>
      <c r="C5" s="61"/>
      <c r="D5" s="61"/>
      <c r="E5" s="69">
        <f>B5/(B13+C13)</f>
        <v>0.65009828661254754</v>
      </c>
      <c r="F5" s="61"/>
      <c r="G5" s="61"/>
      <c r="H5" s="61"/>
      <c r="I5" s="61"/>
      <c r="J5" s="61"/>
      <c r="K5" s="61"/>
      <c r="L5" s="63"/>
    </row>
    <row r="6" spans="1:13" s="47" customFormat="1" ht="313.5" customHeight="1" x14ac:dyDescent="0.25">
      <c r="A6" s="46" t="s">
        <v>141</v>
      </c>
      <c r="B6" s="61">
        <v>1417245</v>
      </c>
      <c r="C6" s="61"/>
      <c r="D6" s="65"/>
      <c r="E6" s="69">
        <f>B6/(B13+C13)</f>
        <v>0.27792539944134298</v>
      </c>
      <c r="F6" s="61" t="s">
        <v>142</v>
      </c>
      <c r="G6" s="64" t="s">
        <v>143</v>
      </c>
      <c r="H6" s="64" t="s">
        <v>234</v>
      </c>
      <c r="I6" s="64" t="s">
        <v>190</v>
      </c>
      <c r="J6" s="61"/>
      <c r="K6" s="61" t="s">
        <v>144</v>
      </c>
      <c r="L6" s="63" t="s">
        <v>145</v>
      </c>
      <c r="M6" s="49"/>
    </row>
    <row r="7" spans="1:13" s="47" customFormat="1" ht="246" customHeight="1" x14ac:dyDescent="0.25">
      <c r="A7" s="46" t="s">
        <v>146</v>
      </c>
      <c r="B7" s="61">
        <v>1497848</v>
      </c>
      <c r="C7" s="61"/>
      <c r="D7" s="65"/>
      <c r="E7" s="69">
        <f>B7/(B13+C13)</f>
        <v>0.29373185560888676</v>
      </c>
      <c r="F7" s="61" t="s">
        <v>153</v>
      </c>
      <c r="G7" s="48" t="s">
        <v>155</v>
      </c>
      <c r="H7" s="64" t="s">
        <v>140</v>
      </c>
      <c r="I7" s="64" t="s">
        <v>190</v>
      </c>
      <c r="J7" s="61"/>
      <c r="K7" s="61"/>
      <c r="L7" s="67" t="s">
        <v>176</v>
      </c>
      <c r="M7" s="49"/>
    </row>
    <row r="8" spans="1:13" s="47" customFormat="1" ht="238.5" customHeight="1" x14ac:dyDescent="0.25">
      <c r="A8" s="46" t="s">
        <v>148</v>
      </c>
      <c r="B8" s="61">
        <v>400000</v>
      </c>
      <c r="C8" s="61"/>
      <c r="D8" s="61"/>
      <c r="E8" s="69">
        <f>B8/(B13+C13)</f>
        <v>7.8441031562317867E-2</v>
      </c>
      <c r="F8" s="61" t="s">
        <v>152</v>
      </c>
      <c r="G8" s="61" t="s">
        <v>154</v>
      </c>
      <c r="H8" s="64" t="s">
        <v>235</v>
      </c>
      <c r="I8" s="61" t="s">
        <v>159</v>
      </c>
      <c r="J8" s="61"/>
      <c r="K8" s="61" t="s">
        <v>175</v>
      </c>
      <c r="L8" s="63"/>
      <c r="M8" s="49"/>
    </row>
    <row r="9" spans="1:13" s="47" customFormat="1" ht="45" x14ac:dyDescent="0.25">
      <c r="A9" s="46" t="s">
        <v>149</v>
      </c>
      <c r="B9" s="61">
        <f>B11</f>
        <v>400000</v>
      </c>
      <c r="C9" s="61">
        <f>C10+C12</f>
        <v>400000</v>
      </c>
      <c r="D9" s="61"/>
      <c r="E9" s="69">
        <f>(B9+C9)/(B13+C13)</f>
        <v>0.15688206312463573</v>
      </c>
      <c r="F9" s="61"/>
      <c r="G9" s="61"/>
      <c r="H9" s="61"/>
      <c r="I9" s="61"/>
      <c r="J9" s="61"/>
      <c r="K9" s="61"/>
      <c r="L9" s="63"/>
    </row>
    <row r="10" spans="1:13" s="47" customFormat="1" ht="168.75" customHeight="1" x14ac:dyDescent="0.25">
      <c r="A10" s="46" t="s">
        <v>151</v>
      </c>
      <c r="B10" s="61"/>
      <c r="C10" s="61">
        <v>150000</v>
      </c>
      <c r="D10" s="61"/>
      <c r="E10" s="69">
        <f>C10/(B13+C13)</f>
        <v>2.9415386835869202E-2</v>
      </c>
      <c r="F10" s="61" t="s">
        <v>156</v>
      </c>
      <c r="G10" s="61" t="s">
        <v>157</v>
      </c>
      <c r="H10" s="61" t="s">
        <v>158</v>
      </c>
      <c r="I10" s="64" t="s">
        <v>236</v>
      </c>
      <c r="J10" s="61"/>
      <c r="K10" s="61"/>
      <c r="L10" s="63"/>
      <c r="M10" s="49"/>
    </row>
    <row r="11" spans="1:13" s="47" customFormat="1" ht="75" customHeight="1" x14ac:dyDescent="0.25">
      <c r="A11" s="46" t="s">
        <v>172</v>
      </c>
      <c r="B11" s="61">
        <v>400000</v>
      </c>
      <c r="C11" s="61"/>
      <c r="D11" s="61"/>
      <c r="E11" s="69">
        <f>B11/(B13+C13)</f>
        <v>7.8441031562317867E-2</v>
      </c>
      <c r="F11" s="61" t="s">
        <v>162</v>
      </c>
      <c r="G11" s="61" t="s">
        <v>163</v>
      </c>
      <c r="H11" s="64" t="s">
        <v>234</v>
      </c>
      <c r="I11" s="64" t="s">
        <v>190</v>
      </c>
      <c r="J11" s="61"/>
      <c r="K11" s="61" t="s">
        <v>164</v>
      </c>
      <c r="L11" s="63"/>
    </row>
    <row r="12" spans="1:13" s="47" customFormat="1" ht="125.25" customHeight="1" x14ac:dyDescent="0.25">
      <c r="A12" s="46" t="s">
        <v>150</v>
      </c>
      <c r="B12" s="61"/>
      <c r="C12" s="61">
        <v>250000</v>
      </c>
      <c r="D12" s="61"/>
      <c r="E12" s="69">
        <f>C12/(B13+C13)</f>
        <v>4.9025644726448665E-2</v>
      </c>
      <c r="F12" s="61" t="s">
        <v>166</v>
      </c>
      <c r="G12" s="61" t="s">
        <v>165</v>
      </c>
      <c r="H12" s="61" t="s">
        <v>167</v>
      </c>
      <c r="I12" s="61" t="s">
        <v>168</v>
      </c>
      <c r="J12" s="61"/>
      <c r="K12" s="61" t="s">
        <v>169</v>
      </c>
      <c r="L12" s="63"/>
    </row>
    <row r="13" spans="1:13" ht="30" customHeight="1" x14ac:dyDescent="0.25">
      <c r="A13" s="70" t="s">
        <v>237</v>
      </c>
      <c r="B13" s="63">
        <f>B5+B9</f>
        <v>3715093</v>
      </c>
      <c r="C13" s="63">
        <f>C2+C9</f>
        <v>1384279</v>
      </c>
      <c r="D13" s="66"/>
      <c r="E13" s="69">
        <f>(B13+C13)/(B13+C13)</f>
        <v>1</v>
      </c>
      <c r="F13" s="68"/>
      <c r="G13" s="68"/>
      <c r="H13" s="68"/>
      <c r="I13" s="68"/>
      <c r="J13" s="68"/>
      <c r="K13" s="68"/>
      <c r="L13" s="68"/>
      <c r="M13" s="68"/>
    </row>
    <row r="14" spans="1:13" x14ac:dyDescent="0.25">
      <c r="B14" s="111">
        <f>SUM(B13:C13)</f>
        <v>5099372</v>
      </c>
      <c r="C14" s="111"/>
    </row>
  </sheetData>
  <mergeCells count="1">
    <mergeCell ref="B14:C1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2022-06-21T06:52:28Z</cp:lastPrinted>
  <dcterms:created xsi:type="dcterms:W3CDTF">2021-12-29T14:10:37Z</dcterms:created>
  <dcterms:modified xsi:type="dcterms:W3CDTF">2022-10-18T15:03:28Z</dcterms:modified>
</cp:coreProperties>
</file>